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0" windowWidth="11292" windowHeight="5580"/>
  </bookViews>
  <sheets>
    <sheet name="Zestawienie zbiorcze" sheetId="4" r:id="rId1"/>
    <sheet name="Arkusz1" sheetId="1" state="hidden" r:id="rId2"/>
    <sheet name="Arkusz2" sheetId="2" state="hidden" r:id="rId3"/>
    <sheet name="Arkusz3" sheetId="3" state="hidden" r:id="rId4"/>
  </sheets>
  <calcPr calcId="145621"/>
</workbook>
</file>

<file path=xl/calcChain.xml><?xml version="1.0" encoding="utf-8"?>
<calcChain xmlns="http://schemas.openxmlformats.org/spreadsheetml/2006/main">
  <c r="E6" i="4" l="1"/>
  <c r="F6" i="4"/>
  <c r="G6" i="4"/>
  <c r="H6" i="4"/>
  <c r="K6" i="4"/>
  <c r="L6" i="4" l="1"/>
  <c r="N6" i="4" s="1"/>
  <c r="O6" i="4" s="1"/>
  <c r="E132" i="1"/>
  <c r="F132" i="1"/>
  <c r="G132" i="1"/>
  <c r="H132" i="1"/>
  <c r="I132" i="1"/>
  <c r="J129" i="1"/>
  <c r="L129" i="1"/>
  <c r="M129" i="1"/>
  <c r="J128" i="1"/>
  <c r="L128" i="1"/>
  <c r="M128" i="1"/>
  <c r="J127" i="1"/>
  <c r="L127" i="1"/>
  <c r="M127" i="1"/>
  <c r="J126" i="1"/>
  <c r="L126" i="1"/>
  <c r="M126" i="1"/>
  <c r="J125" i="1"/>
  <c r="L125" i="1"/>
  <c r="M125" i="1"/>
  <c r="J124" i="1"/>
  <c r="L124" i="1"/>
  <c r="M124" i="1"/>
  <c r="J123" i="1"/>
  <c r="L123" i="1"/>
  <c r="M123" i="1"/>
  <c r="J122" i="1"/>
  <c r="L122" i="1"/>
  <c r="M122" i="1"/>
  <c r="J121" i="1"/>
  <c r="L121" i="1"/>
  <c r="M121" i="1"/>
  <c r="J120" i="1"/>
  <c r="L120" i="1"/>
  <c r="M120" i="1"/>
  <c r="J119" i="1"/>
  <c r="L119" i="1"/>
  <c r="M119" i="1"/>
  <c r="J117" i="1"/>
  <c r="L117" i="1"/>
  <c r="M117" i="1"/>
  <c r="J116" i="1"/>
  <c r="L116" i="1"/>
  <c r="M116" i="1"/>
  <c r="J115" i="1"/>
  <c r="L115" i="1"/>
  <c r="M115" i="1"/>
  <c r="J114" i="1"/>
  <c r="L114" i="1"/>
  <c r="M114" i="1"/>
  <c r="J113" i="1"/>
  <c r="L113" i="1"/>
  <c r="M113" i="1"/>
  <c r="J112" i="1"/>
  <c r="L112" i="1"/>
  <c r="M112" i="1"/>
  <c r="J111" i="1"/>
  <c r="L111" i="1"/>
  <c r="M111" i="1"/>
  <c r="J110" i="1"/>
  <c r="L110" i="1"/>
  <c r="M110" i="1"/>
  <c r="J109" i="1"/>
  <c r="L109" i="1"/>
  <c r="M109" i="1"/>
  <c r="J108" i="1"/>
  <c r="L108" i="1"/>
  <c r="M108" i="1"/>
  <c r="J107" i="1"/>
  <c r="L107" i="1"/>
  <c r="M107" i="1"/>
  <c r="J106" i="1"/>
  <c r="L106" i="1"/>
  <c r="M106" i="1"/>
  <c r="J105" i="1"/>
  <c r="L105" i="1"/>
  <c r="M105" i="1"/>
  <c r="J104" i="1"/>
  <c r="L104" i="1"/>
  <c r="M104" i="1"/>
  <c r="J102" i="1"/>
  <c r="L102" i="1"/>
  <c r="M102" i="1"/>
  <c r="J101" i="1"/>
  <c r="L101" i="1"/>
  <c r="M101" i="1"/>
  <c r="J100" i="1"/>
  <c r="L100" i="1"/>
  <c r="M100" i="1"/>
  <c r="J99" i="1"/>
  <c r="L99" i="1"/>
  <c r="M99" i="1"/>
  <c r="J98" i="1"/>
  <c r="L98" i="1"/>
  <c r="M98" i="1"/>
  <c r="J97" i="1"/>
  <c r="L97" i="1"/>
  <c r="M97" i="1"/>
  <c r="J96" i="1"/>
  <c r="L96" i="1"/>
  <c r="M96" i="1"/>
  <c r="J95" i="1"/>
  <c r="L95" i="1"/>
  <c r="M95" i="1"/>
  <c r="J94" i="1"/>
  <c r="L94" i="1"/>
  <c r="M94" i="1"/>
  <c r="J92" i="1"/>
  <c r="L92" i="1"/>
  <c r="M92" i="1"/>
  <c r="J91" i="1"/>
  <c r="L91" i="1"/>
  <c r="M91" i="1"/>
  <c r="J90" i="1"/>
  <c r="L90" i="1"/>
  <c r="M90" i="1"/>
  <c r="J89" i="1"/>
  <c r="L89" i="1"/>
  <c r="M89" i="1"/>
  <c r="J88" i="1"/>
  <c r="L88" i="1"/>
  <c r="M88" i="1"/>
  <c r="J87" i="1"/>
  <c r="L87" i="1"/>
  <c r="M87" i="1"/>
  <c r="J86" i="1"/>
  <c r="L86" i="1"/>
  <c r="M86" i="1"/>
  <c r="J85" i="1"/>
  <c r="L85" i="1"/>
  <c r="M85" i="1"/>
  <c r="J84" i="1"/>
  <c r="L84" i="1"/>
  <c r="M84" i="1"/>
  <c r="J83" i="1"/>
  <c r="L83" i="1"/>
  <c r="M83" i="1"/>
  <c r="J82" i="1"/>
  <c r="L82" i="1"/>
  <c r="M82" i="1"/>
  <c r="J81" i="1"/>
  <c r="L81" i="1"/>
  <c r="M81" i="1"/>
  <c r="J80" i="1"/>
  <c r="L80" i="1"/>
  <c r="M80" i="1"/>
  <c r="J79" i="1"/>
  <c r="L79" i="1"/>
  <c r="M79" i="1"/>
  <c r="J78" i="1"/>
  <c r="L78" i="1"/>
  <c r="M78" i="1"/>
  <c r="J77" i="1"/>
  <c r="L77" i="1"/>
  <c r="M77" i="1"/>
  <c r="J75" i="1"/>
  <c r="L75" i="1"/>
  <c r="M75" i="1"/>
  <c r="J73" i="1"/>
  <c r="L73" i="1"/>
  <c r="M73" i="1"/>
  <c r="J72" i="1"/>
  <c r="L72" i="1"/>
  <c r="M72" i="1"/>
  <c r="J71" i="1"/>
  <c r="L71" i="1"/>
  <c r="M71" i="1"/>
  <c r="J70" i="1"/>
  <c r="L70" i="1"/>
  <c r="M70" i="1"/>
  <c r="J69" i="1"/>
  <c r="L69" i="1"/>
  <c r="M69" i="1"/>
  <c r="J68" i="1"/>
  <c r="L68" i="1"/>
  <c r="M68" i="1"/>
  <c r="J67" i="1"/>
  <c r="L67" i="1"/>
  <c r="M67" i="1"/>
  <c r="J66" i="1"/>
  <c r="L66" i="1"/>
  <c r="M66" i="1"/>
  <c r="J65" i="1"/>
  <c r="L65" i="1"/>
  <c r="M65" i="1"/>
  <c r="J64" i="1"/>
  <c r="L64" i="1"/>
  <c r="M64" i="1"/>
  <c r="J63" i="1"/>
  <c r="L63" i="1"/>
  <c r="M63" i="1"/>
  <c r="J62" i="1"/>
  <c r="L62" i="1"/>
  <c r="M62" i="1"/>
  <c r="J61" i="1"/>
  <c r="L61" i="1"/>
  <c r="M61" i="1"/>
  <c r="J60" i="1"/>
  <c r="L60" i="1"/>
  <c r="M60" i="1"/>
  <c r="J59" i="1"/>
  <c r="L59" i="1"/>
  <c r="M59" i="1"/>
  <c r="J58" i="1"/>
  <c r="L58" i="1"/>
  <c r="M58" i="1"/>
  <c r="J57" i="1"/>
  <c r="L57" i="1"/>
  <c r="M57" i="1"/>
  <c r="J56" i="1"/>
  <c r="L56" i="1"/>
  <c r="M56" i="1"/>
  <c r="J55" i="1"/>
  <c r="L55" i="1"/>
  <c r="M55" i="1"/>
  <c r="J54" i="1"/>
  <c r="L54" i="1"/>
  <c r="M54" i="1"/>
  <c r="J53" i="1"/>
  <c r="L53" i="1"/>
  <c r="M53" i="1"/>
  <c r="J52" i="1"/>
  <c r="L52" i="1"/>
  <c r="M52" i="1"/>
  <c r="J51" i="1"/>
  <c r="L51" i="1"/>
  <c r="M51" i="1"/>
  <c r="J50" i="1"/>
  <c r="L50" i="1"/>
  <c r="M50" i="1"/>
  <c r="J48" i="1"/>
  <c r="L48" i="1"/>
  <c r="M48" i="1"/>
  <c r="J47" i="1"/>
  <c r="L47" i="1"/>
  <c r="M47" i="1"/>
  <c r="J46" i="1"/>
  <c r="L46" i="1"/>
  <c r="M46" i="1"/>
  <c r="J45" i="1"/>
  <c r="L45" i="1"/>
  <c r="M45" i="1"/>
  <c r="J44" i="1"/>
  <c r="L44" i="1"/>
  <c r="M44" i="1"/>
  <c r="J43" i="1"/>
  <c r="L43" i="1"/>
  <c r="M43" i="1"/>
  <c r="J42" i="1"/>
  <c r="L42" i="1"/>
  <c r="M42" i="1"/>
  <c r="J40" i="1"/>
  <c r="L40" i="1"/>
  <c r="M40" i="1"/>
  <c r="J39" i="1"/>
  <c r="L39" i="1"/>
  <c r="M39" i="1"/>
  <c r="J38" i="1"/>
  <c r="L38" i="1"/>
  <c r="M38" i="1"/>
  <c r="J37" i="1"/>
  <c r="L37" i="1"/>
  <c r="M37" i="1"/>
  <c r="J36" i="1"/>
  <c r="L36" i="1"/>
  <c r="M36" i="1"/>
  <c r="J35" i="1"/>
  <c r="L35" i="1"/>
  <c r="M35" i="1"/>
  <c r="J34" i="1"/>
  <c r="L34" i="1"/>
  <c r="M34" i="1"/>
  <c r="J33" i="1"/>
  <c r="L33" i="1"/>
  <c r="M33" i="1"/>
  <c r="J32" i="1"/>
  <c r="L32" i="1"/>
  <c r="M32" i="1"/>
  <c r="J31" i="1"/>
  <c r="L31" i="1"/>
  <c r="M31" i="1"/>
  <c r="J30" i="1"/>
  <c r="L30" i="1"/>
  <c r="M30" i="1"/>
  <c r="J29" i="1"/>
  <c r="L29" i="1"/>
  <c r="M29" i="1"/>
  <c r="J28" i="1"/>
  <c r="L28" i="1"/>
  <c r="M28" i="1"/>
  <c r="J27" i="1"/>
  <c r="L27" i="1"/>
  <c r="M27" i="1"/>
  <c r="J26" i="1"/>
  <c r="L26" i="1"/>
  <c r="M26" i="1"/>
  <c r="J25" i="1"/>
  <c r="L25" i="1"/>
  <c r="M25" i="1"/>
  <c r="J24" i="1"/>
  <c r="L24" i="1"/>
  <c r="M24" i="1"/>
  <c r="J23" i="1"/>
  <c r="L23" i="1"/>
  <c r="M23" i="1"/>
  <c r="J22" i="1"/>
  <c r="L22" i="1"/>
  <c r="M22" i="1"/>
  <c r="J21" i="1"/>
  <c r="L21" i="1"/>
  <c r="M21" i="1"/>
  <c r="J20" i="1"/>
  <c r="L20" i="1"/>
  <c r="M20" i="1"/>
  <c r="J19" i="1"/>
  <c r="L19" i="1"/>
  <c r="M19" i="1"/>
  <c r="J18" i="1"/>
  <c r="L18" i="1"/>
  <c r="M18" i="1"/>
  <c r="J17" i="1"/>
  <c r="L17" i="1"/>
  <c r="M17" i="1"/>
  <c r="J16" i="1"/>
  <c r="L16" i="1"/>
  <c r="M16" i="1"/>
  <c r="J15" i="1"/>
  <c r="L15" i="1"/>
  <c r="M15" i="1"/>
  <c r="J14" i="1"/>
  <c r="L14" i="1"/>
  <c r="M14" i="1"/>
  <c r="J13" i="1"/>
  <c r="L13" i="1"/>
  <c r="M13" i="1"/>
  <c r="J10" i="1"/>
  <c r="L10" i="1"/>
  <c r="M10" i="1"/>
  <c r="J9" i="1"/>
  <c r="L9" i="1"/>
  <c r="M9" i="1"/>
  <c r="J8" i="1"/>
  <c r="L8" i="1"/>
  <c r="M8" i="1"/>
  <c r="J7" i="1"/>
  <c r="L7" i="1"/>
  <c r="M7" i="1"/>
  <c r="J5" i="1"/>
  <c r="J132" i="1"/>
  <c r="J76" i="1"/>
  <c r="L76" i="1"/>
  <c r="M76" i="1"/>
  <c r="J41" i="1"/>
  <c r="L41" i="1"/>
  <c r="M41" i="1"/>
  <c r="L5" i="1"/>
  <c r="L132" i="1"/>
  <c r="M5" i="1"/>
  <c r="M132" i="1"/>
</calcChain>
</file>

<file path=xl/sharedStrings.xml><?xml version="1.0" encoding="utf-8"?>
<sst xmlns="http://schemas.openxmlformats.org/spreadsheetml/2006/main" count="554" uniqueCount="423">
  <si>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</si>
  <si>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</si>
  <si>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</si>
  <si>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</si>
  <si>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</si>
  <si>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</si>
  <si>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</si>
  <si>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</si>
  <si>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</si>
  <si>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</si>
  <si>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</si>
  <si>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</si>
  <si>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</si>
  <si>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</si>
  <si>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</si>
  <si>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</si>
  <si>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</si>
  <si>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</si>
  <si>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</si>
  <si>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</si>
  <si>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</si>
  <si>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</si>
  <si>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</si>
  <si>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</si>
  <si>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</si>
  <si>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</si>
  <si>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</si>
  <si>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</si>
  <si>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</si>
  <si>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</si>
  <si>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</si>
  <si>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</si>
  <si>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</si>
  <si>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</si>
  <si>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</si>
  <si>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</si>
  <si>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</si>
  <si>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</si>
  <si>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</si>
  <si>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</si>
  <si>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</si>
  <si>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</si>
  <si>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</si>
  <si>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</si>
  <si>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</si>
  <si>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</si>
  <si>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</si>
  <si>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</si>
  <si>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</si>
  <si>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</si>
  <si>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</si>
  <si>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</si>
  <si>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</si>
  <si>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</si>
  <si>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</si>
  <si>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</si>
  <si>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</si>
  <si>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</si>
  <si>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</si>
  <si>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</si>
  <si>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</si>
  <si>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</si>
  <si>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</si>
  <si>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</si>
  <si>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</si>
  <si>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</si>
  <si>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</si>
  <si>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</si>
  <si>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</si>
  <si>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</si>
  <si>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</si>
  <si>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</si>
  <si>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</si>
  <si>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</si>
  <si>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</si>
  <si>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</si>
  <si>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</si>
  <si>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</si>
  <si>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</si>
  <si>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</si>
  <si>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</si>
  <si>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</si>
  <si>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</si>
  <si>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</si>
  <si>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</si>
  <si>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</si>
  <si>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</si>
  <si>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</si>
  <si>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</si>
  <si>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</si>
  <si>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</si>
  <si>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</si>
  <si>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</si>
  <si>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</si>
  <si>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</si>
  <si>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</si>
  <si>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</si>
  <si>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</si>
  <si>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</si>
  <si>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</si>
  <si>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</si>
  <si>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</si>
  <si>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</si>
  <si>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</si>
  <si>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</si>
  <si>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</si>
  <si>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</si>
  <si>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</si>
  <si>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</si>
  <si>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</si>
  <si>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</si>
  <si>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</si>
  <si>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</si>
  <si>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</si>
  <si>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</si>
  <si>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</si>
  <si>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</si>
  <si>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</si>
  <si>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</si>
  <si>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</si>
  <si>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</si>
  <si>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</si>
  <si>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</si>
  <si>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</si>
  <si>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</si>
  <si>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</si>
  <si>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</si>
  <si>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</si>
  <si>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</si>
  <si>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</si>
  <si>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</si>
  <si>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</si>
  <si>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</si>
  <si>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</si>
  <si>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</si>
  <si>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</si>
  <si>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</si>
  <si>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</si>
  <si>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</si>
  <si>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</si>
  <si>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</si>
  <si>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</si>
  <si>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</si>
  <si>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</si>
  <si>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</si>
  <si>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</si>
  <si>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</si>
  <si>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</si>
  <si>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</si>
  <si>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</si>
  <si>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</si>
  <si>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</si>
  <si>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</si>
  <si>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</si>
  <si>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</si>
  <si>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</si>
  <si>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</si>
  <si>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</si>
  <si>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</si>
  <si>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</si>
  <si>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</si>
  <si>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</si>
  <si>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</si>
  <si>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</si>
  <si>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</si>
  <si>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</si>
  <si>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</si>
  <si>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</si>
  <si>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</si>
  <si>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</si>
  <si>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</si>
  <si>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</si>
  <si>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</si>
  <si>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</si>
  <si>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</si>
  <si>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</si>
  <si>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</si>
  <si>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</si>
  <si>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</si>
  <si>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</si>
  <si>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</si>
  <si>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</si>
  <si>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</si>
  <si>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</si>
  <si>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</si>
  <si>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</si>
  <si>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</si>
  <si>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</si>
  <si>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</si>
  <si>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</si>
  <si>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</si>
  <si>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</si>
  <si>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</si>
  <si>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</si>
  <si>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</si>
  <si>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</si>
  <si>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</si>
  <si>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</si>
  <si>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</si>
  <si>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</si>
  <si>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</si>
  <si>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</si>
  <si>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</si>
  <si>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</si>
  <si>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</si>
  <si>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</si>
  <si>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</si>
  <si>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</si>
  <si>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</si>
  <si>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</si>
  <si>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</si>
  <si>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</si>
  <si>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</si>
  <si>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</si>
  <si>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</si>
  <si>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</si>
  <si>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</si>
  <si>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</si>
  <si>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</si>
  <si>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</si>
  <si>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</si>
  <si>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</si>
  <si>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</si>
  <si>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</si>
  <si>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</si>
  <si>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</si>
  <si>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</si>
  <si>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</si>
  <si>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</si>
  <si>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</si>
  <si>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</si>
  <si>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</si>
  <si>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</si>
  <si>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</si>
  <si>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</si>
  <si>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</si>
  <si>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</si>
  <si>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</si>
  <si>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</si>
  <si>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</si>
  <si>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</si>
  <si>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</si>
  <si>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</si>
  <si>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</si>
  <si>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</si>
  <si>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</si>
  <si>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</si>
  <si>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</si>
  <si>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</si>
  <si>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</si>
  <si>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</si>
  <si>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</si>
  <si>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</si>
  <si>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</si>
  <si>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</si>
  <si>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</si>
  <si>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</si>
  <si>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</si>
  <si>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</si>
  <si>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</si>
  <si>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</si>
  <si>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</si>
  <si>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</si>
  <si>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</si>
  <si>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</si>
  <si>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</si>
  <si>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</si>
  <si>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</si>
  <si>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</si>
  <si>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</si>
  <si>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</si>
  <si>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</si>
  <si>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</si>
  <si>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</si>
  <si>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</si>
  <si>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</si>
  <si>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</si>
  <si>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</si>
  <si>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</si>
  <si>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</si>
  <si>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</si>
  <si>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</si>
  <si>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</si>
  <si>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</si>
  <si>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</si>
  <si>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</si>
  <si>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</si>
  <si>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</si>
  <si>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</si>
  <si>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</si>
  <si>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</si>
  <si>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</si>
  <si>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</si>
  <si>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</si>
  <si>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</si>
  <si>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</si>
  <si>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</si>
  <si>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</si>
  <si>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</si>
  <si>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</si>
  <si>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</si>
  <si>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</si>
  <si>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</si>
  <si>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</si>
  <si>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</si>
  <si>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</si>
  <si>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</si>
  <si>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</si>
  <si>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</si>
  <si>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</si>
  <si>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</si>
  <si>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</si>
  <si>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</si>
  <si>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</si>
  <si>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</si>
  <si>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</si>
  <si>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</si>
  <si>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</si>
  <si>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</si>
  <si>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</si>
  <si>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</si>
  <si>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</si>
  <si>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</si>
  <si>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</si>
  <si>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</si>
  <si>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</si>
  <si>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</si>
  <si>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</si>
  <si>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</si>
  <si>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</si>
  <si>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</si>
  <si>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</si>
  <si>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</si>
  <si>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</si>
  <si>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</si>
  <si>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</si>
  <si>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</si>
  <si>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</si>
  <si>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</si>
  <si>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</si>
  <si>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</si>
  <si>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</si>
  <si>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</si>
  <si>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</si>
  <si>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</si>
  <si>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</si>
  <si>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</si>
  <si>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</si>
  <si>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</si>
  <si>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</si>
  <si>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</si>
  <si>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</si>
  <si>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</si>
  <si>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</si>
  <si>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</si>
  <si>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</si>
  <si>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</si>
  <si>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</si>
  <si>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</si>
  <si>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</si>
  <si>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</si>
  <si>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</si>
  <si>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</si>
  <si>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</si>
  <si>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</si>
  <si>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</si>
  <si>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</si>
  <si>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</si>
  <si>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</si>
  <si>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</si>
  <si>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</si>
  <si>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</si>
  <si>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</si>
  <si>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</si>
  <si>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</si>
  <si>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</si>
  <si>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</si>
  <si>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</si>
  <si>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</si>
  <si>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</si>
  <si>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</si>
  <si>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</si>
  <si>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</si>
  <si>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</si>
  <si>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</si>
  <si>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</si>
  <si>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</si>
  <si>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</si>
  <si>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</si>
  <si>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</si>
  <si>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</si>
  <si>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</si>
  <si>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</si>
  <si>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</si>
  <si>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</si>
  <si>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</si>
  <si>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</si>
  <si>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</si>
  <si>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</si>
  <si>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</si>
  <si>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</si>
  <si>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</si>
  <si>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</si>
  <si>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</si>
  <si>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</si>
  <si>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</si>
  <si>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</si>
  <si>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</si>
  <si>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</si>
  <si>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</si>
  <si>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t>Uwagi</t>
  </si>
  <si>
    <r>
      <t xml:space="preserve"> </t>
    </r>
    <r>
      <rPr>
        <b/>
        <sz val="10"/>
        <color indexed="8"/>
        <rFont val="Arial Narrow"/>
        <family val="2"/>
        <charset val="238"/>
      </rPr>
      <t xml:space="preserve">   </t>
    </r>
  </si>
  <si>
    <t>ryza = 500 arkuszy</t>
  </si>
  <si>
    <t>format A4, gramatura 80g/m2, białość min.151 CIE, wilgotność 3,08-5,0%</t>
  </si>
  <si>
    <t>Załącznik Nr 2</t>
  </si>
  <si>
    <t>Ilość szt.
KRAKÓW</t>
  </si>
  <si>
    <t>Ilość szt.
TARNÓW</t>
  </si>
  <si>
    <t>Ilość szt.
NOWY SĄCZ</t>
  </si>
  <si>
    <t>Ilość szt. OŚWIĘCIM</t>
  </si>
  <si>
    <t>…………………………………</t>
  </si>
  <si>
    <t>(miejsce i data)</t>
  </si>
  <si>
    <t xml:space="preserve">(podpis osoby uprawnionej do reprezentowania wykonawcy) </t>
  </si>
  <si>
    <t>………………….…...…………………………………………...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</si>
</sst>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26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6" xfId="2" applyFont="1" applyFill="1" applyBorder="1" applyAlignment="1">
      <alignment horizontal="right" vertical="center" wrapText="1"/>
    </xf>
    <xf numFmtId="0" fontId="5" fillId="3" borderId="2" xfId="2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righ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3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2" borderId="2" xfId="2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1" fillId="2" borderId="2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3" fillId="4" borderId="1" xfId="3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5" fillId="0" borderId="0" xfId="0" applyFont="1" applyBorder="1"/>
    <xf numFmtId="0" fontId="13" fillId="4" borderId="2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7" borderId="2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8" fillId="7" borderId="2" xfId="2" applyFont="1" applyFill="1" applyBorder="1" applyAlignment="1">
      <alignment horizontal="center" vertical="center" wrapText="1"/>
    </xf>
    <xf numFmtId="0" fontId="11" fillId="8" borderId="2" xfId="2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center" vertical="center" wrapText="1"/>
    </xf>
    <xf numFmtId="0" fontId="8" fillId="8" borderId="2" xfId="2" applyFont="1" applyFill="1" applyBorder="1" applyAlignment="1">
      <alignment horizontal="center" vertical="center" wrapText="1"/>
    </xf>
    <xf numFmtId="0" fontId="11" fillId="9" borderId="2" xfId="2" applyFont="1" applyFill="1" applyBorder="1" applyAlignment="1">
      <alignment horizontal="center" vertical="center" wrapText="1"/>
    </xf>
    <xf numFmtId="0" fontId="8" fillId="9" borderId="1" xfId="3" applyFont="1" applyFill="1" applyBorder="1" applyAlignment="1">
      <alignment horizontal="center" vertical="center" wrapText="1"/>
    </xf>
    <xf numFmtId="0" fontId="8" fillId="9" borderId="2" xfId="2" applyFont="1" applyFill="1" applyBorder="1" applyAlignment="1">
      <alignment horizontal="center" vertical="center" wrapText="1"/>
    </xf>
    <xf numFmtId="0" fontId="11" fillId="10" borderId="2" xfId="2" applyFont="1" applyFill="1" applyBorder="1" applyAlignment="1">
      <alignment horizontal="center" vertical="center" wrapText="1"/>
    </xf>
    <xf numFmtId="0" fontId="8" fillId="10" borderId="1" xfId="3" applyFont="1" applyFill="1" applyBorder="1" applyAlignment="1">
      <alignment horizontal="center" vertical="center" wrapText="1"/>
    </xf>
    <xf numFmtId="0" fontId="8" fillId="10" borderId="2" xfId="2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right"/>
    </xf>
    <xf numFmtId="0" fontId="16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16" fillId="7" borderId="2" xfId="2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 wrapText="1"/>
    </xf>
    <xf numFmtId="0" fontId="16" fillId="8" borderId="2" xfId="2" applyFont="1" applyFill="1" applyBorder="1" applyAlignment="1">
      <alignment horizontal="center" vertical="center" wrapText="1"/>
    </xf>
    <xf numFmtId="0" fontId="16" fillId="9" borderId="2" xfId="2" applyFont="1" applyFill="1" applyBorder="1" applyAlignment="1">
      <alignment horizontal="center" vertical="center" wrapText="1"/>
    </xf>
    <xf numFmtId="0" fontId="16" fillId="6" borderId="2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/>
  </cellXfs>
  <cellStyles count="4">
    <cellStyle name="Dziesiętny 2 2" xfId="1"/>
    <cellStyle name="Normalny" xfId="0" builtinId="0"/>
    <cellStyle name="Normalny 2" xfId="2"/>
    <cellStyle name="Normalny 2 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="110" zoomScaleNormal="110" workbookViewId="0">
      <selection activeCell="J15" sqref="J15"/>
    </sheetView>
  </sheetViews>
  <sheetFormatPr defaultColWidth="9.109375" defaultRowHeight="10.199999999999999"/>
  <cols>
    <col min="1" max="1" width="3.88671875" style="1" customWidth="1"/>
    <col min="2" max="2" width="14.5546875" style="47" customWidth="1"/>
    <col min="3" max="3" width="31.44140625" style="1" customWidth="1"/>
    <col min="4" max="4" width="8.88671875" style="1" customWidth="1"/>
    <col min="5" max="5" width="9.21875" style="55" customWidth="1"/>
    <col min="6" max="6" width="9.5546875" style="55" bestFit="1" customWidth="1"/>
    <col min="7" max="7" width="9.5546875" style="78" hidden="1" customWidth="1"/>
    <col min="8" max="8" width="9.21875" style="55" hidden="1" customWidth="1"/>
    <col min="9" max="10" width="9.21875" style="55" customWidth="1"/>
    <col min="11" max="11" width="9.21875" style="55" bestFit="1" customWidth="1"/>
    <col min="12" max="12" width="9" style="57" customWidth="1"/>
    <col min="13" max="13" width="9" style="46" customWidth="1"/>
    <col min="14" max="17" width="10.33203125" style="1" customWidth="1"/>
    <col min="18" max="18" width="12.44140625" style="1" customWidth="1"/>
    <col min="19" max="16384" width="9.109375" style="1"/>
  </cols>
  <sheetData>
    <row r="1" spans="1:18" ht="14.4">
      <c r="A1" s="62" t="s">
        <v>411</v>
      </c>
      <c r="B1" s="62"/>
      <c r="C1" s="62"/>
      <c r="D1" s="58"/>
      <c r="E1" s="64"/>
      <c r="F1" s="64"/>
      <c r="G1" s="79"/>
      <c r="H1" s="64"/>
      <c r="I1" s="64"/>
      <c r="J1" s="64"/>
      <c r="K1" s="64"/>
      <c r="L1" s="54"/>
      <c r="M1" s="54"/>
      <c r="N1" s="58"/>
      <c r="O1" s="58"/>
      <c r="P1" s="65"/>
      <c r="Q1" s="92" t="s">
        <v>414</v>
      </c>
      <c r="R1" s="74"/>
    </row>
    <row r="2" spans="1:18" ht="13.8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18" ht="41.4">
      <c r="A3" s="61" t="s">
        <v>1</v>
      </c>
      <c r="B3" s="95" t="s">
        <v>2</v>
      </c>
      <c r="C3" s="94" t="s">
        <v>3</v>
      </c>
      <c r="D3" s="93" t="s">
        <v>4</v>
      </c>
      <c r="E3" s="96" t="s">
        <v>5</v>
      </c>
      <c r="F3" s="97" t="s">
        <v>415</v>
      </c>
      <c r="G3" s="75" t="s">
        <v>7</v>
      </c>
      <c r="H3" s="67" t="s">
        <v>8</v>
      </c>
      <c r="I3" s="98" t="s">
        <v>416</v>
      </c>
      <c r="J3" s="99" t="s">
        <v>417</v>
      </c>
      <c r="K3" s="100" t="s">
        <v>418</v>
      </c>
      <c r="L3" s="93" t="s">
        <v>10</v>
      </c>
      <c r="M3" s="93" t="s">
        <v>11</v>
      </c>
      <c r="N3" s="93" t="s">
        <v>397</v>
      </c>
      <c r="O3" s="93" t="s">
        <v>398</v>
      </c>
      <c r="P3" s="93" t="s">
        <v>364</v>
      </c>
      <c r="Q3" s="101" t="s">
        <v>410</v>
      </c>
    </row>
    <row r="4" spans="1:18" s="60" customFormat="1">
      <c r="A4" s="63">
        <v>1</v>
      </c>
      <c r="B4" s="63">
        <v>2</v>
      </c>
      <c r="C4" s="63">
        <v>3</v>
      </c>
      <c r="D4" s="63">
        <v>4</v>
      </c>
      <c r="E4" s="80">
        <v>5</v>
      </c>
      <c r="F4" s="89">
        <v>6</v>
      </c>
      <c r="G4" s="76">
        <v>7</v>
      </c>
      <c r="H4" s="68">
        <v>8</v>
      </c>
      <c r="I4" s="83">
        <v>7</v>
      </c>
      <c r="J4" s="86">
        <v>8</v>
      </c>
      <c r="K4" s="71">
        <v>9</v>
      </c>
      <c r="L4" s="63">
        <v>10</v>
      </c>
      <c r="M4" s="63">
        <v>11</v>
      </c>
      <c r="N4" s="63">
        <v>12</v>
      </c>
      <c r="O4" s="63">
        <v>13</v>
      </c>
      <c r="P4" s="63">
        <v>14</v>
      </c>
      <c r="Q4" s="63">
        <v>15</v>
      </c>
    </row>
    <row r="5" spans="1:18" ht="27.6">
      <c r="A5" s="48">
        <v>1</v>
      </c>
      <c r="B5" s="49" t="s">
        <v>145</v>
      </c>
      <c r="C5" s="50" t="s">
        <v>413</v>
      </c>
      <c r="D5" s="50" t="s">
        <v>412</v>
      </c>
      <c r="E5" s="81">
        <v>150</v>
      </c>
      <c r="F5" s="90">
        <v>125</v>
      </c>
      <c r="G5" s="66"/>
      <c r="H5" s="69"/>
      <c r="I5" s="84">
        <v>50</v>
      </c>
      <c r="J5" s="87">
        <v>80</v>
      </c>
      <c r="K5" s="72">
        <v>200</v>
      </c>
      <c r="L5" s="50"/>
      <c r="M5" s="51"/>
      <c r="N5" s="52"/>
      <c r="O5" s="52"/>
      <c r="P5" s="53"/>
      <c r="Q5" s="5"/>
    </row>
    <row r="6" spans="1:18" ht="25.5" customHeight="1">
      <c r="A6" s="102" t="s">
        <v>241</v>
      </c>
      <c r="B6" s="103"/>
      <c r="C6" s="104"/>
      <c r="D6" s="50"/>
      <c r="E6" s="82">
        <f>SUM(E5:E5)</f>
        <v>150</v>
      </c>
      <c r="F6" s="91">
        <f>SUM(F5:F5)</f>
        <v>125</v>
      </c>
      <c r="G6" s="77">
        <f>SUM(G5:G5)</f>
        <v>0</v>
      </c>
      <c r="H6" s="70">
        <f>SUM(H5:H5)</f>
        <v>0</v>
      </c>
      <c r="I6" s="85">
        <v>50</v>
      </c>
      <c r="J6" s="88">
        <v>80</v>
      </c>
      <c r="K6" s="73">
        <f>SUM(K5:K5)</f>
        <v>200</v>
      </c>
      <c r="L6" s="56">
        <f t="shared" ref="L6" si="0">SUM(E6:K6)</f>
        <v>605</v>
      </c>
      <c r="M6" s="51">
        <v>0</v>
      </c>
      <c r="N6" s="52">
        <f t="shared" ref="N6" si="1">PRODUCT(L6,M6)</f>
        <v>0</v>
      </c>
      <c r="O6" s="52">
        <f t="shared" ref="O6" si="2">PRODUCT(N6,1.23)</f>
        <v>0</v>
      </c>
      <c r="P6" s="59"/>
      <c r="Q6" s="5"/>
    </row>
    <row r="7" spans="1:18" s="119" customFormat="1">
      <c r="B7" s="120"/>
      <c r="E7" s="121"/>
      <c r="F7" s="121"/>
      <c r="G7" s="122"/>
      <c r="H7" s="121"/>
      <c r="I7" s="121"/>
      <c r="J7" s="121"/>
      <c r="K7" s="121"/>
      <c r="L7" s="123"/>
      <c r="M7" s="124"/>
    </row>
    <row r="8" spans="1:18" s="119" customFormat="1">
      <c r="B8" s="120"/>
      <c r="E8" s="121"/>
      <c r="F8" s="121"/>
      <c r="G8" s="122"/>
      <c r="H8" s="121"/>
      <c r="I8" s="121"/>
      <c r="J8" s="121"/>
      <c r="K8" s="121"/>
      <c r="L8" s="123"/>
      <c r="M8" s="124"/>
    </row>
    <row r="9" spans="1:18" s="119" customFormat="1">
      <c r="B9" s="120"/>
      <c r="E9" s="121"/>
      <c r="F9" s="121"/>
      <c r="G9" s="122"/>
      <c r="H9" s="121"/>
      <c r="I9" s="121"/>
      <c r="J9" s="121"/>
      <c r="K9" s="121"/>
      <c r="L9" s="123"/>
      <c r="M9" s="124"/>
    </row>
    <row r="10" spans="1:18" s="119" customFormat="1" ht="15.6">
      <c r="B10" s="114" t="s">
        <v>419</v>
      </c>
      <c r="C10" s="125"/>
      <c r="D10" s="125"/>
      <c r="E10" s="125"/>
      <c r="F10" s="114"/>
      <c r="G10" s="122"/>
      <c r="H10" s="121"/>
      <c r="I10" s="121"/>
      <c r="J10" s="121"/>
      <c r="K10" s="121"/>
      <c r="L10" s="123"/>
      <c r="M10" s="124"/>
      <c r="P10" s="116" t="s">
        <v>422</v>
      </c>
    </row>
    <row r="11" spans="1:18" s="119" customFormat="1" ht="13.8">
      <c r="B11" s="118" t="s">
        <v>420</v>
      </c>
      <c r="C11" s="115"/>
      <c r="D11" s="115"/>
      <c r="E11" s="125"/>
      <c r="F11" s="125"/>
      <c r="G11" s="122"/>
      <c r="H11" s="121"/>
      <c r="I11" s="121"/>
      <c r="J11" s="121"/>
      <c r="K11" s="121"/>
      <c r="L11" s="123"/>
      <c r="M11" s="117"/>
      <c r="N11" s="118" t="s">
        <v>421</v>
      </c>
    </row>
    <row r="12" spans="1:18" s="119" customFormat="1" ht="13.8">
      <c r="B12" s="125"/>
      <c r="C12" s="125"/>
      <c r="D12" s="115"/>
      <c r="E12" s="125"/>
      <c r="F12" s="125"/>
      <c r="G12" s="122"/>
      <c r="H12" s="121"/>
      <c r="I12" s="121"/>
      <c r="J12" s="121"/>
      <c r="K12" s="121"/>
      <c r="L12" s="123"/>
      <c r="M12" s="124"/>
    </row>
    <row r="13" spans="1:18" s="119" customFormat="1">
      <c r="B13" s="120"/>
      <c r="E13" s="121"/>
      <c r="F13" s="121"/>
      <c r="G13" s="122"/>
      <c r="H13" s="121"/>
      <c r="I13" s="121"/>
      <c r="J13" s="121"/>
      <c r="K13" s="121"/>
      <c r="L13" s="123"/>
      <c r="M13" s="124"/>
    </row>
    <row r="14" spans="1:18" s="119" customFormat="1">
      <c r="B14" s="120"/>
      <c r="E14" s="121"/>
      <c r="F14" s="121"/>
      <c r="G14" s="122"/>
      <c r="H14" s="121"/>
      <c r="I14" s="121"/>
      <c r="J14" s="121"/>
      <c r="K14" s="121"/>
      <c r="L14" s="123"/>
      <c r="M14" s="124"/>
    </row>
    <row r="15" spans="1:18" s="119" customFormat="1">
      <c r="B15" s="120"/>
      <c r="E15" s="121"/>
      <c r="F15" s="121"/>
      <c r="G15" s="122"/>
      <c r="H15" s="121"/>
      <c r="I15" s="121"/>
      <c r="J15" s="121"/>
      <c r="K15" s="121"/>
      <c r="L15" s="123"/>
      <c r="M15" s="124"/>
    </row>
    <row r="16" spans="1:18" s="119" customFormat="1">
      <c r="B16" s="120"/>
      <c r="E16" s="121"/>
      <c r="F16" s="121"/>
      <c r="G16" s="122"/>
      <c r="H16" s="121"/>
      <c r="I16" s="121"/>
      <c r="J16" s="121"/>
      <c r="K16" s="121"/>
      <c r="L16" s="123"/>
      <c r="M16" s="124"/>
    </row>
    <row r="17" spans="2:13" s="119" customFormat="1">
      <c r="B17" s="120"/>
      <c r="E17" s="121"/>
      <c r="F17" s="121"/>
      <c r="G17" s="122"/>
      <c r="H17" s="121"/>
      <c r="I17" s="121"/>
      <c r="J17" s="121"/>
      <c r="K17" s="121"/>
      <c r="L17" s="123"/>
      <c r="M17" s="124"/>
    </row>
  </sheetData>
  <mergeCells count="2">
    <mergeCell ref="A6:C6"/>
    <mergeCell ref="A2:Q2"/>
  </mergeCells>
  <pageMargins left="0.19685039370078741" right="0" top="0.55118110236220474" bottom="0.59055118110236227" header="0.11811023622047245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4" zoomScale="110" zoomScaleNormal="110" workbookViewId="0">
      <selection activeCell="Q18" sqref="Q18"/>
    </sheetView>
  </sheetViews>
  <sheetFormatPr defaultColWidth="9.109375" defaultRowHeight="10.199999999999999"/>
  <cols>
    <col min="1" max="1" width="3.88671875" style="1" customWidth="1"/>
    <col min="2" max="2" width="14.5546875" style="1" customWidth="1"/>
    <col min="3" max="3" width="31.44140625" style="1" customWidth="1"/>
    <col min="4" max="4" width="7.44140625" style="1" customWidth="1"/>
    <col min="5" max="5" width="7" style="2" customWidth="1"/>
    <col min="6" max="6" width="6.44140625" style="3" customWidth="1"/>
    <col min="7" max="7" width="7.5546875" style="3" customWidth="1"/>
    <col min="8" max="8" width="7" style="3" customWidth="1"/>
    <col min="9" max="9" width="7" style="1" customWidth="1"/>
    <col min="10" max="10" width="6.33203125" style="1" customWidth="1"/>
    <col min="11" max="11" width="7.88671875" style="1" customWidth="1"/>
    <col min="12" max="12" width="9.6640625" style="1" customWidth="1"/>
    <col min="13" max="13" width="9.109375" style="1" customWidth="1"/>
    <col min="14" max="14" width="14.44140625" style="1" customWidth="1"/>
    <col min="15" max="16384" width="9.109375" style="1"/>
  </cols>
  <sheetData>
    <row r="1" spans="1:14">
      <c r="A1" s="113" t="s">
        <v>396</v>
      </c>
      <c r="B1" s="113"/>
      <c r="C1" s="113"/>
      <c r="D1" s="3"/>
      <c r="E1" s="3"/>
      <c r="I1" s="3"/>
      <c r="J1" s="3"/>
      <c r="K1" s="3"/>
      <c r="L1" s="3" t="s">
        <v>370</v>
      </c>
      <c r="M1" s="3"/>
      <c r="N1" s="3"/>
    </row>
    <row r="2" spans="1:14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ht="40.799999999999997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0.399999999999999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0.399999999999999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0.6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t="shared" ref="J7:J73" si="0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20.664000000000001</v>
      </c>
      <c r="N8" s="16"/>
    </row>
    <row r="9" spans="1:14" ht="30.6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0.399999999999999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4.5199999999999996</v>
      </c>
      <c r="L10" s="17">
        <f t="shared" ref="L10:L73" si="1">PRODUCT(J10,K10)</f>
        <v>135.6</v>
      </c>
      <c r="M10" s="17">
        <f t="shared" ref="M10:M73" si="2">PRODUCT(L10,1.23)</f>
        <v>166.78799999999998</v>
      </c>
      <c r="N10" s="4"/>
    </row>
    <row r="11" spans="1:14" ht="20.399999999999999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0.399999999999999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0.799999999999997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10.199999999999999</v>
      </c>
      <c r="M14" s="17">
        <f t="shared" si="2"/>
        <v>12.545999999999999</v>
      </c>
      <c r="N14" s="4"/>
    </row>
    <row r="15" spans="1:14" ht="61.2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281.73149999999998</v>
      </c>
      <c r="N15" s="4"/>
    </row>
    <row r="16" spans="1:14" ht="30.6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20.399999999999999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2.5091999999999999</v>
      </c>
      <c r="N17" s="4"/>
    </row>
    <row r="18" spans="1:14" ht="61.2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0.799999999999997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0.799999999999997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1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1.2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0.399999999999999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0.6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20.331900000000001</v>
      </c>
      <c r="N24" s="4"/>
    </row>
    <row r="25" spans="1:14" ht="30.6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0.6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20.399999999999999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9.8800000000000008</v>
      </c>
      <c r="L27" s="17">
        <f t="shared" si="1"/>
        <v>29.64</v>
      </c>
      <c r="M27" s="17">
        <f t="shared" si="2"/>
        <v>36.4572</v>
      </c>
      <c r="N27" s="4"/>
    </row>
    <row r="28" spans="1:14" ht="20.399999999999999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0.399999999999999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20.399999999999999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9.9499999999999993</v>
      </c>
      <c r="L30" s="17">
        <f t="shared" si="1"/>
        <v>49.75</v>
      </c>
      <c r="M30" s="17">
        <f t="shared" si="2"/>
        <v>61.192500000000003</v>
      </c>
      <c r="N30" s="4"/>
    </row>
    <row r="31" spans="1:14" ht="30.6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0.6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1.1000000000000001</v>
      </c>
      <c r="L32" s="17">
        <f t="shared" si="1"/>
        <v>27.500000000000004</v>
      </c>
      <c r="M32" s="17">
        <f t="shared" si="2"/>
        <v>33.825000000000003</v>
      </c>
      <c r="N32" s="4"/>
    </row>
    <row r="33" spans="1:14" ht="20.399999999999999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2.0299999999999998</v>
      </c>
      <c r="L33" s="17">
        <f t="shared" si="1"/>
        <v>22.33</v>
      </c>
      <c r="M33" s="17">
        <f t="shared" si="2"/>
        <v>27.465899999999998</v>
      </c>
      <c r="N33" s="4"/>
    </row>
    <row r="34" spans="1:14" ht="30.6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0.399999999999999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0.399999999999999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0.399999999999999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0.399999999999999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130.19999999999999</v>
      </c>
      <c r="M38" s="17">
        <f t="shared" si="2"/>
        <v>160.14599999999999</v>
      </c>
      <c r="N38" s="4"/>
    </row>
    <row r="39" spans="1:14" ht="20.399999999999999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0.399999999999999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0.399999999999999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1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4.8461999999999996</v>
      </c>
      <c r="N42" s="4"/>
    </row>
    <row r="43" spans="1:14" ht="20.399999999999999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2.0499999999999998</v>
      </c>
      <c r="L43" s="17">
        <f t="shared" si="1"/>
        <v>6.1499999999999995</v>
      </c>
      <c r="M43" s="17">
        <f t="shared" si="2"/>
        <v>7.5644999999999989</v>
      </c>
      <c r="N43" s="4"/>
    </row>
    <row r="44" spans="1:14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20.399999999999999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20.399999999999999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20.399999999999999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0.399999999999999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0.399999999999999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0.399999999999999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2.1156000000000001</v>
      </c>
      <c r="N51" s="4"/>
    </row>
    <row r="52" spans="1:14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0.6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1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96.186000000000007</v>
      </c>
      <c r="N55" s="4"/>
    </row>
    <row r="56" spans="1:14" ht="30.6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8.4870000000000001</v>
      </c>
      <c r="N56" s="4"/>
    </row>
    <row r="57" spans="1:14" ht="40.799999999999997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0.399999999999999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29.765999999999998</v>
      </c>
      <c r="N60" s="4"/>
    </row>
    <row r="61" spans="1:14" ht="20.399999999999999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4.6999999999999993</v>
      </c>
      <c r="M61" s="17">
        <f t="shared" si="2"/>
        <v>5.7809999999999988</v>
      </c>
      <c r="N61" s="4"/>
    </row>
    <row r="62" spans="1:14" ht="20.399999999999999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6.2730000000000006</v>
      </c>
      <c r="N62" s="4"/>
    </row>
    <row r="63" spans="1:14" ht="20.399999999999999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37.146000000000001</v>
      </c>
      <c r="N63" s="4"/>
    </row>
    <row r="64" spans="1:14" ht="20.399999999999999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30.6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2.0499999999999998</v>
      </c>
      <c r="L65" s="17">
        <f t="shared" si="1"/>
        <v>82</v>
      </c>
      <c r="M65" s="17">
        <f t="shared" si="2"/>
        <v>100.86</v>
      </c>
      <c r="N65" s="4"/>
    </row>
    <row r="66" spans="1:14" ht="30.6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0.399999999999999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28.658999999999999</v>
      </c>
      <c r="N67" s="4"/>
    </row>
    <row r="68" spans="1:14" ht="30.6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20.270399999999999</v>
      </c>
      <c r="N68" s="4"/>
    </row>
    <row r="69" spans="1:14" ht="30.6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20.399999999999999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20.399999999999999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0.56000000000000005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20.399999999999999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0.56000000000000005</v>
      </c>
      <c r="L72" s="17">
        <f t="shared" si="1"/>
        <v>0</v>
      </c>
      <c r="M72" s="17">
        <f t="shared" si="2"/>
        <v>0</v>
      </c>
      <c r="N72" s="4"/>
    </row>
    <row r="73" spans="1:14" ht="20.399999999999999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7.2446999999999999</v>
      </c>
      <c r="N73" s="4"/>
    </row>
    <row r="74" spans="1:14" ht="20.399999999999999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20.399999999999999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t="shared" ref="J75:J128" si="3">E75+F75+G75+H75+I75</f>
        <v>200</v>
      </c>
      <c r="K75" s="16">
        <v>9.99</v>
      </c>
      <c r="L75" s="17">
        <f t="shared" ref="L75:L128" si="4">PRODUCT(J75,K75)</f>
        <v>1998</v>
      </c>
      <c r="M75" s="17">
        <f t="shared" ref="M75:M128" si="5">PRODUCT(L75,1.23)</f>
        <v>2457.54</v>
      </c>
      <c r="N75" s="4"/>
    </row>
    <row r="76" spans="1:14" ht="20.399999999999999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40.799999999999997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20.399999999999999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131.48699999999999</v>
      </c>
      <c r="N78" s="4"/>
    </row>
    <row r="79" spans="1:14" ht="20.399999999999999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4.5999999999999996</v>
      </c>
      <c r="L79" s="17">
        <f t="shared" si="4"/>
        <v>73.599999999999994</v>
      </c>
      <c r="M79" s="17">
        <f t="shared" si="5"/>
        <v>90.527999999999992</v>
      </c>
      <c r="N79" s="4"/>
    </row>
    <row r="80" spans="1:14" ht="30.6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18.559999999999999</v>
      </c>
      <c r="L80" s="17">
        <f t="shared" si="4"/>
        <v>55.679999999999993</v>
      </c>
      <c r="M80" s="17">
        <f t="shared" si="5"/>
        <v>68.486399999999989</v>
      </c>
      <c r="N80" s="4"/>
    </row>
    <row r="81" spans="1:14" ht="30.6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0.399999999999999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0.73799999999999999</v>
      </c>
      <c r="N82" s="4"/>
    </row>
    <row r="83" spans="1:14" ht="30.6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27.490500000000001</v>
      </c>
      <c r="N83" s="4"/>
    </row>
    <row r="84" spans="1:14" ht="20.399999999999999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4.0590000000000002</v>
      </c>
      <c r="N84" s="4"/>
    </row>
    <row r="85" spans="1:14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0.399999999999999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270.60000000000002</v>
      </c>
      <c r="N87" s="4"/>
    </row>
    <row r="88" spans="1:14" ht="20.399999999999999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0.399999999999999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0.399999999999999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5.1100000000000003</v>
      </c>
      <c r="L90" s="17">
        <f t="shared" si="4"/>
        <v>0</v>
      </c>
      <c r="M90" s="17">
        <f t="shared" si="5"/>
        <v>0</v>
      </c>
      <c r="N90" s="4"/>
    </row>
    <row r="91" spans="1:14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51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0.6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0.399999999999999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0.399999999999999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0.399999999999999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7.8719999999999999</v>
      </c>
      <c r="N96" s="4"/>
    </row>
    <row r="97" spans="1:14" ht="20.399999999999999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30.6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20.399999999999999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0.399999999999999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0.799999999999997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3.0996000000000001</v>
      </c>
      <c r="N102" s="4"/>
    </row>
    <row r="103" spans="1:14" ht="30.6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0.399999999999999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2.4500000000000002</v>
      </c>
      <c r="M105" s="17">
        <f t="shared" si="5"/>
        <v>3.0135000000000001</v>
      </c>
      <c r="N105" s="4"/>
    </row>
    <row r="106" spans="1:14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3.3210000000000002</v>
      </c>
      <c r="N106" s="4"/>
    </row>
    <row r="107" spans="1:14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42.754800000000003</v>
      </c>
      <c r="N107" s="4"/>
    </row>
    <row r="108" spans="1:14" ht="20.399999999999999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37.619999999999997</v>
      </c>
      <c r="M108" s="17">
        <f t="shared" si="5"/>
        <v>46.272599999999997</v>
      </c>
      <c r="N108" s="4"/>
    </row>
    <row r="109" spans="1:14" ht="20.399999999999999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0.399999999999999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0.6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20.399999999999999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61.2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13.628399999999999</v>
      </c>
      <c r="N113" s="4"/>
    </row>
    <row r="114" spans="1:14" ht="61.2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61.2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0.6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30.6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0.399999999999999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0.399999999999999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0.399999999999999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8.3025000000000002</v>
      </c>
      <c r="N120" s="4"/>
    </row>
    <row r="121" spans="1:14" ht="20.399999999999999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0.399999999999999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15.252000000000001</v>
      </c>
      <c r="N122" s="4"/>
    </row>
    <row r="123" spans="1:14" ht="20.399999999999999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5.3136000000000001</v>
      </c>
      <c r="N123" s="4"/>
    </row>
    <row r="124" spans="1:14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0.399999999999999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0.799999999999997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0.399999999999999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4.7970000000000006</v>
      </c>
      <c r="N127" s="4"/>
    </row>
    <row r="128" spans="1:14" ht="20.399999999999999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7.2570000000000006</v>
      </c>
      <c r="N128" s="4"/>
    </row>
    <row r="129" spans="1:14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0.399999999999999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0.399999999999999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>
      <c r="A132" s="108" t="s">
        <v>241</v>
      </c>
      <c r="B132" s="109"/>
      <c r="C132" s="109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6898.0000000000009</v>
      </c>
      <c r="M132" s="45">
        <f>SUM(M5:M129)</f>
        <v>8484.5399999999991</v>
      </c>
      <c r="N132" s="10"/>
    </row>
  </sheetData>
  <mergeCells count="3">
    <mergeCell ref="A132:C132"/>
    <mergeCell ref="A2:N2"/>
    <mergeCell ref="A1:C1"/>
  </mergeCells>
  <phoneticPr fontId="0" type="noConversion"/>
  <pageMargins left="0.19685039370078741" right="0" top="0.55118110236220474" bottom="0.59055118110236227" header="0.11811023622047245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zbiorcze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2016-09-30T07:34:32Z</cp:lastPrinted>
  <dcterms:created xsi:type="dcterms:W3CDTF">2006-09-22T13:37:51Z</dcterms:created>
  <dcterms:modified xsi:type="dcterms:W3CDTF">2020-11-16T08:04:49Z</dcterms:modified>
</cp:coreProperties>
</file>