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1808" activeTab="0"/>
  </bookViews>
  <sheets>
    <sheet name="Arkusz2" sheetId="1" r:id="rId1"/>
  </sheets>
  <definedNames/>
  <calcPr fullCalcOnLoad="1" fullPrecision="0"/>
</workbook>
</file>

<file path=xl/sharedStrings.xml><?xml version="1.0" encoding="utf-8"?>
<sst xmlns="http://schemas.openxmlformats.org/spreadsheetml/2006/main" count="134" uniqueCount="68">
  <si>
    <t>FORMULARZ CENOWY</t>
  </si>
  <si>
    <t>Lp.</t>
  </si>
  <si>
    <t>Przedmiot zamówienia</t>
  </si>
  <si>
    <t>ilość</t>
  </si>
  <si>
    <t>cena jedn. netto</t>
  </si>
  <si>
    <t>wartość netto</t>
  </si>
  <si>
    <t>wartość VAT</t>
  </si>
  <si>
    <t>wartość brutto</t>
  </si>
  <si>
    <t>SUMA</t>
  </si>
  <si>
    <t>(miejscowość,data)</t>
  </si>
  <si>
    <t>do występowania w imieniu Wykonawcy</t>
  </si>
  <si>
    <t>termin przydatności do spożycia liczony od dnia podpisania protokołu dostawy</t>
  </si>
  <si>
    <t>j.m.</t>
  </si>
  <si>
    <t>op.</t>
  </si>
  <si>
    <t>producent</t>
  </si>
  <si>
    <t>szt.</t>
  </si>
  <si>
    <t>(kol. nr 3 x kol. nr 5)</t>
  </si>
  <si>
    <t>(kol. nr 6 x kol. nr 7)</t>
  </si>
  <si>
    <t>…………………………………</t>
  </si>
  <si>
    <t>……………………………………………………….</t>
  </si>
  <si>
    <t xml:space="preserve"> </t>
  </si>
  <si>
    <t>podpis i pieczęć osoby/osób uprawnionych</t>
  </si>
  <si>
    <t>cena jedn. brutto</t>
  </si>
  <si>
    <t>(kol. nr 6 + kol. nr 9)</t>
  </si>
  <si>
    <t>min. 6-mcy</t>
  </si>
  <si>
    <r>
      <t xml:space="preserve">stawka VAT </t>
    </r>
    <r>
      <rPr>
        <b/>
        <i/>
        <sz val="9"/>
        <rFont val="Arial"/>
        <family val="2"/>
      </rPr>
      <t>(%)</t>
    </r>
  </si>
  <si>
    <t>(kol. nr 5 + kol. nr 7)</t>
  </si>
  <si>
    <t>KAN</t>
  </si>
  <si>
    <t>WAO</t>
  </si>
  <si>
    <t>Załącznik nr 2</t>
  </si>
  <si>
    <t>(zgrzewka) 12 szt</t>
  </si>
  <si>
    <t>(zgrzewka) 16 szt</t>
  </si>
  <si>
    <t>Włoskie paluszki chlebowe grissini (różne smaki: oliwa z oliwek, pizza, z czosnkiem)
1 opak. 125 g</t>
  </si>
  <si>
    <t>Cukier biały 
1 opak. 1 kg</t>
  </si>
  <si>
    <t>Kawa rozpuszczalna, typu Jacobs Kronung 
1 opakowanie - 200 g</t>
  </si>
  <si>
    <t>Kawa ziarnista 100% arabica, typu Woseba (niebieska)  
1 opakowanie - 500g</t>
  </si>
  <si>
    <t xml:space="preserve">Kawa ziarnista, typu Lavazza Qualita Oro,
1 opakowanie - 1kg </t>
  </si>
  <si>
    <t>Kawa ziarnista, typu Dallmayr Prodomo 
1 opakowanie - 500g</t>
  </si>
  <si>
    <t>Herbata ekspresowa czarna cejlońska, typu Akbar 
1 opakowanie - 100 torebek 2g</t>
  </si>
  <si>
    <t>Herbata zielona, typu Teekanne Green Tea 
1 opakowanie - 20 torebek</t>
  </si>
  <si>
    <t>Herbata owocowa, typu Teekanne World of Fruits Fresh Orange, 
1 opakowanie - 20 torebek</t>
  </si>
  <si>
    <t xml:space="preserve">Woda mineralna naturalna, niskosodowa, niegazowana, typu Nałęczowianka
1 butelka PET - 0,5 litr </t>
  </si>
  <si>
    <t xml:space="preserve">Woda mineralna naturalna, niskosodowa, gazowana, typu Nałęczowianka
1 butelka PET - 0,5 litr </t>
  </si>
  <si>
    <t>Mleko UHT 2% w kartoniku z otwarciem wielokrotnego użytku, typu Łaciate                                                                                                1 opakowanie - 1 litr</t>
  </si>
  <si>
    <t xml:space="preserve">min. 6-mcy
Po otwarciu zdatne do spożycia min. 48 h </t>
  </si>
  <si>
    <t>Mleko UHT 2% w kartoniku z otwarciem wielokrotnego użytku, typu Łaciate                                                                                                   1 opakowanie - 0,5 litr</t>
  </si>
  <si>
    <t>Galaretki w czekoladzie, typu Wawel Mieszanka Krakowska 
1 opakowanie - 1 kg</t>
  </si>
  <si>
    <t>Ciastka kakaowe, typu Łakotki  
1 opakowanie - 168 g</t>
  </si>
  <si>
    <t>Ciasteczka maślane, typu Łakotki  
1 opakowanie - 168 g</t>
  </si>
  <si>
    <t>Ciasteczka owsiane, typu Złotokłose 
1 opakowanie - 171 g</t>
  </si>
  <si>
    <t>Cukierki Krówka Mleczna, typu Wawel
1 opakowanie - 1 kg</t>
  </si>
  <si>
    <t>Herbatniki kokosowe, typu Łakotki 
1 opakowanie - 168 g</t>
  </si>
  <si>
    <t>Krakersy, typu Lajkonik Super 
1 opakowanie - 180g</t>
  </si>
  <si>
    <t>Ciasteczka kruche korzenne w czekoladzie mlecznej, typu Krakuski Barbakanki 
1 opakowanie - 150 g</t>
  </si>
  <si>
    <t>Herbatniki dekorowane cukrem, typu Łakotki Deserowe
1 opakowanie - 168 g</t>
  </si>
  <si>
    <t>Pierniczki w czekoladzie (o smaku śliwkowym, jabłkowym, truskawkowaym), typu Skawa "Baśniowe" 
1 opakowanie - 150 g</t>
  </si>
  <si>
    <t>Praliny czekoladowe różne smaki (orzech laskowy, pistacja, kokos, adwokat, rum), typu Mieszko 
1 opakowanie - 1 kg</t>
  </si>
  <si>
    <t>Ciastka z pełnym ziarnem - musli z owocami, typu belVita  
1 opakowanie - 300 g</t>
  </si>
  <si>
    <t>Precelki chrupkie, typu Lajkonik  
1 opakowanie - 30 g</t>
  </si>
  <si>
    <t>Precle z masłem, typu Tago 
1 opakowanie - 158 g</t>
  </si>
  <si>
    <t>Kruche ciasteczka korzenne, typu Tago Dzwoneczki
1 opakowanie - 300 g</t>
  </si>
  <si>
    <t>Ciastka kruche z galaretką oblane czekoladą (różne smaki), typu Krakuski Paluszki
1 opakowanie - 144g</t>
  </si>
  <si>
    <t>Mieszanka paluszków precelków i krakersów, typu Lajkonik Koktajlowy mix  
1 opakowanie - 200 g</t>
  </si>
  <si>
    <t>Paluchy o smaku serowo-cebulowym, typu Beskidzkie paluchy
1 opakowanie - 100 g</t>
  </si>
  <si>
    <t>Paluchy z sezamem, typu Beskidzkie paluchy
1 opakowanie - 100 g</t>
  </si>
  <si>
    <t>Chrupki chlebowe (różne smaki: o smaku pizzy, o smaku pomidora oliwki i oregano, o smaku czosnku), typy 7 Days Bake Rolls 
1 opakowanie - 160 g</t>
  </si>
  <si>
    <t>Mieszanka orzeszków ziemnych, rodzynek, orzechów nerkowca oraz laskowych, typu Felix mieszanka studencka
1 opakowanie - 240 g</t>
  </si>
  <si>
    <t>Orzeszki ziemne smażone i solone, typu Felix  
1 opakowanie - 240 g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</si>
</sst>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[$zł-415]_-;\-* #,##0.00\ [$zł-415]_-;_-* &quot;-&quot;??\ [$zł-415]_-;_-@_-"/>
    <numFmt numFmtId="165" formatCode="#,##0.00_ ;\-#,##0.00\ "/>
    <numFmt numFmtId="166" formatCode="#,##0.00\ &quot;zł&quot;"/>
    <numFmt numFmtId="167" formatCode="[$-415]dddd\,\ d\ mmmm\ yyyy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49">
    <font>
      <sz val="10"/>
      <name val="Arial CE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6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/>
      <top>
        <color indexed="63"/>
      </top>
      <bottom style="thin">
        <color indexed="8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/>
      <right/>
      <top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2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4" fontId="4" fillId="0" borderId="0" xfId="0" applyNumberFormat="1" applyFont="1" applyAlignment="1">
      <alignment vertical="center"/>
    </xf>
    <xf numFmtId="2" fontId="4" fillId="0" borderId="10" xfId="0" applyNumberFormat="1" applyFont="1" applyBorder="1" applyAlignment="1">
      <alignment horizontal="center" vertical="center" wrapText="1"/>
    </xf>
    <xf numFmtId="9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165" fontId="4" fillId="0" borderId="10" xfId="0" applyNumberFormat="1" applyFont="1" applyBorder="1" applyAlignment="1" quotePrefix="1">
      <alignment horizontal="center" vertical="center" wrapText="1"/>
    </xf>
    <xf numFmtId="44" fontId="4" fillId="0" borderId="10" xfId="0" applyNumberFormat="1" applyFont="1" applyBorder="1" applyAlignment="1">
      <alignment horizontal="center" vertical="center" wrapText="1"/>
    </xf>
    <xf numFmtId="9" fontId="4" fillId="0" borderId="10" xfId="52" applyNumberFormat="1" applyFont="1" applyBorder="1" applyAlignment="1">
      <alignment horizontal="center" vertical="center" wrapText="1"/>
    </xf>
    <xf numFmtId="2" fontId="4" fillId="0" borderId="10" xfId="52" applyNumberFormat="1" applyFont="1" applyBorder="1" applyAlignment="1">
      <alignment horizontal="center" vertical="center" wrapText="1"/>
    </xf>
    <xf numFmtId="9" fontId="4" fillId="0" borderId="10" xfId="52" applyFont="1" applyBorder="1" applyAlignment="1">
      <alignment horizontal="center" vertical="center" wrapText="1"/>
    </xf>
    <xf numFmtId="9" fontId="4" fillId="0" borderId="10" xfId="52" applyFont="1" applyFill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9" fontId="5" fillId="0" borderId="11" xfId="0" applyNumberFormat="1" applyFont="1" applyBorder="1" applyAlignment="1">
      <alignment vertical="center" wrapText="1"/>
    </xf>
    <xf numFmtId="4" fontId="10" fillId="0" borderId="11" xfId="0" applyNumberFormat="1" applyFont="1" applyBorder="1" applyAlignment="1">
      <alignment horizontal="center" vertical="center" wrapText="1"/>
    </xf>
    <xf numFmtId="4" fontId="11" fillId="0" borderId="12" xfId="0" applyNumberFormat="1" applyFont="1" applyBorder="1" applyAlignment="1">
      <alignment horizontal="center" vertical="center" wrapText="1"/>
    </xf>
    <xf numFmtId="9" fontId="11" fillId="0" borderId="12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5" fillId="33" borderId="10" xfId="0" applyFont="1" applyFill="1" applyBorder="1" applyAlignment="1">
      <alignment vertical="center" wrapText="1"/>
    </xf>
    <xf numFmtId="9" fontId="5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4" fontId="5" fillId="33" borderId="10" xfId="0" applyNumberFormat="1" applyFont="1" applyFill="1" applyBorder="1" applyAlignment="1">
      <alignment horizontal="center" vertical="center" wrapText="1"/>
    </xf>
    <xf numFmtId="0" fontId="12" fillId="18" borderId="10" xfId="0" applyFont="1" applyFill="1" applyBorder="1" applyAlignment="1">
      <alignment horizontal="center" vertical="center" wrapText="1"/>
    </xf>
    <xf numFmtId="0" fontId="3" fillId="18" borderId="10" xfId="0" applyFont="1" applyFill="1" applyBorder="1" applyAlignment="1">
      <alignment horizontal="center" vertical="center" wrapText="1"/>
    </xf>
    <xf numFmtId="0" fontId="12" fillId="19" borderId="10" xfId="0" applyFont="1" applyFill="1" applyBorder="1" applyAlignment="1">
      <alignment horizontal="center" vertical="center" wrapText="1"/>
    </xf>
    <xf numFmtId="0" fontId="3" fillId="19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4" fontId="4" fillId="0" borderId="11" xfId="0" applyNumberFormat="1" applyFont="1" applyBorder="1" applyAlignment="1" quotePrefix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center"/>
    </xf>
    <xf numFmtId="0" fontId="5" fillId="33" borderId="16" xfId="0" applyFont="1" applyFill="1" applyBorder="1" applyAlignment="1">
      <alignment horizontal="left" vertical="center" wrapText="1"/>
    </xf>
    <xf numFmtId="0" fontId="5" fillId="33" borderId="17" xfId="0" applyFont="1" applyFill="1" applyBorder="1" applyAlignment="1">
      <alignment horizontal="left" vertical="center" wrapText="1"/>
    </xf>
    <xf numFmtId="4" fontId="7" fillId="0" borderId="0" xfId="0" applyNumberFormat="1" applyFont="1" applyAlignment="1">
      <alignment horizontal="right" vertical="center"/>
    </xf>
    <xf numFmtId="4" fontId="7" fillId="0" borderId="18" xfId="0" applyNumberFormat="1" applyFont="1" applyBorder="1" applyAlignment="1">
      <alignment horizontal="right" vertical="center"/>
    </xf>
    <xf numFmtId="4" fontId="5" fillId="0" borderId="11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9" fontId="5" fillId="0" borderId="10" xfId="0" applyNumberFormat="1" applyFont="1" applyBorder="1" applyAlignment="1">
      <alignment horizontal="center" vertical="center" wrapText="1"/>
    </xf>
    <xf numFmtId="0" fontId="5" fillId="19" borderId="11" xfId="0" applyFont="1" applyFill="1" applyBorder="1" applyAlignment="1">
      <alignment horizontal="center" vertical="center" wrapText="1"/>
    </xf>
    <xf numFmtId="0" fontId="5" fillId="19" borderId="12" xfId="0" applyFont="1" applyFill="1" applyBorder="1" applyAlignment="1">
      <alignment horizontal="center" vertical="center" wrapText="1"/>
    </xf>
    <xf numFmtId="0" fontId="5" fillId="18" borderId="11" xfId="0" applyFont="1" applyFill="1" applyBorder="1" applyAlignment="1">
      <alignment horizontal="center" vertical="center" wrapText="1"/>
    </xf>
    <xf numFmtId="0" fontId="5" fillId="18" borderId="12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9"/>
  <sheetViews>
    <sheetView tabSelected="1" zoomScale="110" zoomScaleNormal="110" zoomScalePageLayoutView="0" workbookViewId="0" topLeftCell="A12">
      <selection activeCell="T37" sqref="T37"/>
    </sheetView>
  </sheetViews>
  <sheetFormatPr defaultColWidth="9.125" defaultRowHeight="12.75"/>
  <cols>
    <col min="1" max="1" width="3.50390625" style="1" customWidth="1"/>
    <col min="2" max="2" width="25.625" style="6" customWidth="1"/>
    <col min="3" max="3" width="4.625" style="43" customWidth="1"/>
    <col min="4" max="5" width="5.50390625" style="43" customWidth="1"/>
    <col min="6" max="6" width="4.50390625" style="11" customWidth="1"/>
    <col min="7" max="7" width="7.00390625" style="12" customWidth="1"/>
    <col min="8" max="8" width="10.625" style="12" customWidth="1"/>
    <col min="9" max="9" width="8.00390625" style="14" customWidth="1"/>
    <col min="10" max="10" width="10.625" style="14" customWidth="1"/>
    <col min="11" max="11" width="9.375" style="12" customWidth="1"/>
    <col min="12" max="12" width="10.625" style="12" customWidth="1"/>
    <col min="13" max="13" width="10.625" style="3" customWidth="1"/>
    <col min="14" max="14" width="16.875" style="11" customWidth="1"/>
    <col min="15" max="15" width="2.875" style="2" customWidth="1"/>
    <col min="16" max="16" width="9.125" style="2" hidden="1" customWidth="1"/>
    <col min="17" max="16384" width="9.125" style="2" customWidth="1"/>
  </cols>
  <sheetData>
    <row r="1" spans="1:14" ht="13.5">
      <c r="A1" s="63" t="s">
        <v>29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13.5">
      <c r="A2" s="64" t="s">
        <v>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ht="24">
      <c r="A3" s="67" t="s">
        <v>1</v>
      </c>
      <c r="B3" s="67" t="s">
        <v>2</v>
      </c>
      <c r="C3" s="67" t="s">
        <v>3</v>
      </c>
      <c r="D3" s="72" t="s">
        <v>27</v>
      </c>
      <c r="E3" s="70" t="s">
        <v>28</v>
      </c>
      <c r="F3" s="58" t="s">
        <v>12</v>
      </c>
      <c r="G3" s="68" t="s">
        <v>4</v>
      </c>
      <c r="H3" s="31" t="s">
        <v>5</v>
      </c>
      <c r="I3" s="69" t="s">
        <v>25</v>
      </c>
      <c r="J3" s="32" t="s">
        <v>22</v>
      </c>
      <c r="K3" s="33" t="s">
        <v>6</v>
      </c>
      <c r="L3" s="33" t="s">
        <v>7</v>
      </c>
      <c r="M3" s="65" t="s">
        <v>14</v>
      </c>
      <c r="N3" s="67" t="s">
        <v>11</v>
      </c>
    </row>
    <row r="4" spans="1:14" ht="18.75">
      <c r="A4" s="67"/>
      <c r="B4" s="67"/>
      <c r="C4" s="67"/>
      <c r="D4" s="73"/>
      <c r="E4" s="71"/>
      <c r="F4" s="59"/>
      <c r="G4" s="68"/>
      <c r="H4" s="34" t="s">
        <v>16</v>
      </c>
      <c r="I4" s="69"/>
      <c r="J4" s="35" t="s">
        <v>26</v>
      </c>
      <c r="K4" s="34" t="s">
        <v>17</v>
      </c>
      <c r="L4" s="34" t="s">
        <v>23</v>
      </c>
      <c r="M4" s="66"/>
      <c r="N4" s="67"/>
    </row>
    <row r="5" spans="1:14" s="16" customFormat="1" ht="9.75">
      <c r="A5" s="36">
        <v>1</v>
      </c>
      <c r="B5" s="36">
        <v>2</v>
      </c>
      <c r="C5" s="36">
        <v>3</v>
      </c>
      <c r="D5" s="47"/>
      <c r="E5" s="49"/>
      <c r="F5" s="36">
        <v>4</v>
      </c>
      <c r="G5" s="37">
        <v>5</v>
      </c>
      <c r="H5" s="37">
        <v>6</v>
      </c>
      <c r="I5" s="37">
        <v>7</v>
      </c>
      <c r="J5" s="37">
        <v>8</v>
      </c>
      <c r="K5" s="37">
        <v>9</v>
      </c>
      <c r="L5" s="37">
        <v>10</v>
      </c>
      <c r="M5" s="38">
        <v>11</v>
      </c>
      <c r="N5" s="37">
        <v>12</v>
      </c>
    </row>
    <row r="6" spans="1:14" s="18" customFormat="1" ht="33.75">
      <c r="A6" s="4">
        <v>1</v>
      </c>
      <c r="B6" s="19" t="s">
        <v>34</v>
      </c>
      <c r="C6" s="44">
        <f>SUM(D6,E6)</f>
        <v>6</v>
      </c>
      <c r="D6" s="48">
        <v>2</v>
      </c>
      <c r="E6" s="50">
        <v>4</v>
      </c>
      <c r="F6" s="4" t="s">
        <v>13</v>
      </c>
      <c r="G6" s="25">
        <v>0</v>
      </c>
      <c r="H6" s="26">
        <f>PRODUCT(C6,G6)</f>
        <v>0</v>
      </c>
      <c r="I6" s="27">
        <v>0.23</v>
      </c>
      <c r="J6" s="28">
        <f>SUM(G6*(1+I6))</f>
        <v>0</v>
      </c>
      <c r="K6" s="13">
        <f>PRODUCT(H6,I6)</f>
        <v>0</v>
      </c>
      <c r="L6" s="23">
        <f>SUM(H6,K6)</f>
        <v>0</v>
      </c>
      <c r="M6" s="20"/>
      <c r="N6" s="20" t="s">
        <v>24</v>
      </c>
    </row>
    <row r="7" spans="1:14" ht="33.75">
      <c r="A7" s="4">
        <v>2</v>
      </c>
      <c r="B7" s="19" t="s">
        <v>35</v>
      </c>
      <c r="C7" s="44">
        <f>SUM(D7,E7)</f>
        <v>8</v>
      </c>
      <c r="D7" s="48">
        <v>4</v>
      </c>
      <c r="E7" s="50">
        <v>4</v>
      </c>
      <c r="F7" s="4" t="s">
        <v>13</v>
      </c>
      <c r="G7" s="24">
        <v>0</v>
      </c>
      <c r="H7" s="26">
        <f aca="true" t="shared" si="0" ref="H7:H40">PRODUCT(C7,G7)</f>
        <v>0</v>
      </c>
      <c r="I7" s="27">
        <v>0.23</v>
      </c>
      <c r="J7" s="28">
        <f aca="true" t="shared" si="1" ref="J7:J40">SUM(G7*(1+I7))</f>
        <v>0</v>
      </c>
      <c r="K7" s="13">
        <f>PRODUCT(H7,I7)</f>
        <v>0</v>
      </c>
      <c r="L7" s="23">
        <f>SUM(H7,K7)</f>
        <v>0</v>
      </c>
      <c r="M7" s="20"/>
      <c r="N7" s="20" t="s">
        <v>24</v>
      </c>
    </row>
    <row r="8" spans="1:14" ht="33.75">
      <c r="A8" s="4">
        <v>3</v>
      </c>
      <c r="B8" s="19" t="s">
        <v>36</v>
      </c>
      <c r="C8" s="44">
        <f>SUM(D8,E8)</f>
        <v>6</v>
      </c>
      <c r="D8" s="48">
        <v>4</v>
      </c>
      <c r="E8" s="50">
        <v>2</v>
      </c>
      <c r="F8" s="4" t="s">
        <v>13</v>
      </c>
      <c r="G8" s="24">
        <v>0</v>
      </c>
      <c r="H8" s="26">
        <f t="shared" si="0"/>
        <v>0</v>
      </c>
      <c r="I8" s="27">
        <v>0.23</v>
      </c>
      <c r="J8" s="28">
        <f t="shared" si="1"/>
        <v>0</v>
      </c>
      <c r="K8" s="13">
        <f>PRODUCT(H8,I8)</f>
        <v>0</v>
      </c>
      <c r="L8" s="23">
        <f>SUM(H8,K8)</f>
        <v>0</v>
      </c>
      <c r="M8" s="20"/>
      <c r="N8" s="20" t="s">
        <v>24</v>
      </c>
    </row>
    <row r="9" spans="1:14" ht="33.75">
      <c r="A9" s="4">
        <v>4</v>
      </c>
      <c r="B9" s="19" t="s">
        <v>37</v>
      </c>
      <c r="C9" s="44">
        <f aca="true" t="shared" si="2" ref="C9:C40">SUM(D9,E9)</f>
        <v>10</v>
      </c>
      <c r="D9" s="48">
        <v>4</v>
      </c>
      <c r="E9" s="50">
        <v>6</v>
      </c>
      <c r="F9" s="4" t="s">
        <v>13</v>
      </c>
      <c r="G9" s="24">
        <v>0</v>
      </c>
      <c r="H9" s="26">
        <f t="shared" si="0"/>
        <v>0</v>
      </c>
      <c r="I9" s="27">
        <v>0.23</v>
      </c>
      <c r="J9" s="28">
        <f t="shared" si="1"/>
        <v>0</v>
      </c>
      <c r="K9" s="13">
        <f>PRODUCT(H9,I9)</f>
        <v>0</v>
      </c>
      <c r="L9" s="23">
        <f>SUM(H9,K9)</f>
        <v>0</v>
      </c>
      <c r="M9" s="20"/>
      <c r="N9" s="20" t="s">
        <v>24</v>
      </c>
    </row>
    <row r="10" spans="1:14" s="1" customFormat="1" ht="33.75">
      <c r="A10" s="4">
        <v>5</v>
      </c>
      <c r="B10" s="19" t="s">
        <v>38</v>
      </c>
      <c r="C10" s="44">
        <f t="shared" si="2"/>
        <v>5</v>
      </c>
      <c r="D10" s="48"/>
      <c r="E10" s="50">
        <v>5</v>
      </c>
      <c r="F10" s="4" t="s">
        <v>13</v>
      </c>
      <c r="G10" s="24">
        <v>0</v>
      </c>
      <c r="H10" s="26">
        <f t="shared" si="0"/>
        <v>0</v>
      </c>
      <c r="I10" s="27">
        <v>0.23</v>
      </c>
      <c r="J10" s="28">
        <f t="shared" si="1"/>
        <v>0</v>
      </c>
      <c r="K10" s="13">
        <f aca="true" t="shared" si="3" ref="K10:K40">PRODUCT(H10,I10)</f>
        <v>0</v>
      </c>
      <c r="L10" s="23">
        <f aca="true" t="shared" si="4" ref="L10:L40">SUM(H10,K10)</f>
        <v>0</v>
      </c>
      <c r="M10" s="7"/>
      <c r="N10" s="20" t="s">
        <v>24</v>
      </c>
    </row>
    <row r="11" spans="1:14" s="1" customFormat="1" ht="33.75">
      <c r="A11" s="4">
        <v>6</v>
      </c>
      <c r="B11" s="19" t="s">
        <v>40</v>
      </c>
      <c r="C11" s="44">
        <f t="shared" si="2"/>
        <v>15</v>
      </c>
      <c r="D11" s="48"/>
      <c r="E11" s="50">
        <v>15</v>
      </c>
      <c r="F11" s="4" t="s">
        <v>13</v>
      </c>
      <c r="G11" s="24">
        <v>0</v>
      </c>
      <c r="H11" s="26">
        <f t="shared" si="0"/>
        <v>0</v>
      </c>
      <c r="I11" s="27">
        <v>0.23</v>
      </c>
      <c r="J11" s="28">
        <f t="shared" si="1"/>
        <v>0</v>
      </c>
      <c r="K11" s="13">
        <f t="shared" si="3"/>
        <v>0</v>
      </c>
      <c r="L11" s="23">
        <f t="shared" si="4"/>
        <v>0</v>
      </c>
      <c r="M11" s="7"/>
      <c r="N11" s="20" t="s">
        <v>24</v>
      </c>
    </row>
    <row r="12" spans="1:14" s="1" customFormat="1" ht="33.75">
      <c r="A12" s="4">
        <v>7</v>
      </c>
      <c r="B12" s="19" t="s">
        <v>39</v>
      </c>
      <c r="C12" s="44">
        <f t="shared" si="2"/>
        <v>3</v>
      </c>
      <c r="D12" s="48"/>
      <c r="E12" s="50">
        <v>3</v>
      </c>
      <c r="F12" s="4" t="s">
        <v>13</v>
      </c>
      <c r="G12" s="24">
        <v>0</v>
      </c>
      <c r="H12" s="26">
        <f t="shared" si="0"/>
        <v>0</v>
      </c>
      <c r="I12" s="29">
        <v>0.23</v>
      </c>
      <c r="J12" s="28">
        <f t="shared" si="1"/>
        <v>0</v>
      </c>
      <c r="K12" s="13">
        <f t="shared" si="3"/>
        <v>0</v>
      </c>
      <c r="L12" s="23">
        <f t="shared" si="4"/>
        <v>0</v>
      </c>
      <c r="M12" s="7"/>
      <c r="N12" s="20" t="s">
        <v>24</v>
      </c>
    </row>
    <row r="13" spans="1:14" s="1" customFormat="1" ht="45">
      <c r="A13" s="4">
        <v>8</v>
      </c>
      <c r="B13" s="19" t="s">
        <v>41</v>
      </c>
      <c r="C13" s="44">
        <f t="shared" si="2"/>
        <v>240</v>
      </c>
      <c r="D13" s="48">
        <v>120</v>
      </c>
      <c r="E13" s="50">
        <v>120</v>
      </c>
      <c r="F13" s="5" t="s">
        <v>15</v>
      </c>
      <c r="G13" s="24">
        <v>0</v>
      </c>
      <c r="H13" s="26">
        <f t="shared" si="0"/>
        <v>0</v>
      </c>
      <c r="I13" s="30">
        <v>0.23</v>
      </c>
      <c r="J13" s="28">
        <f t="shared" si="1"/>
        <v>0</v>
      </c>
      <c r="K13" s="13">
        <f t="shared" si="3"/>
        <v>0</v>
      </c>
      <c r="L13" s="23">
        <f t="shared" si="4"/>
        <v>0</v>
      </c>
      <c r="M13" s="51"/>
      <c r="N13" s="20" t="s">
        <v>24</v>
      </c>
    </row>
    <row r="14" spans="1:14" s="8" customFormat="1" ht="45">
      <c r="A14" s="4">
        <v>9</v>
      </c>
      <c r="B14" s="39" t="s">
        <v>42</v>
      </c>
      <c r="C14" s="44">
        <f t="shared" si="2"/>
        <v>600</v>
      </c>
      <c r="D14" s="48">
        <v>240</v>
      </c>
      <c r="E14" s="50">
        <v>360</v>
      </c>
      <c r="F14" s="5" t="s">
        <v>15</v>
      </c>
      <c r="G14" s="24">
        <v>0</v>
      </c>
      <c r="H14" s="26">
        <f t="shared" si="0"/>
        <v>0</v>
      </c>
      <c r="I14" s="30">
        <v>0.23</v>
      </c>
      <c r="J14" s="28">
        <f t="shared" si="1"/>
        <v>0</v>
      </c>
      <c r="K14" s="13">
        <f t="shared" si="3"/>
        <v>0</v>
      </c>
      <c r="L14" s="23">
        <f t="shared" si="4"/>
        <v>0</v>
      </c>
      <c r="M14" s="51"/>
      <c r="N14" s="20" t="s">
        <v>24</v>
      </c>
    </row>
    <row r="15" spans="1:16" s="1" customFormat="1" ht="45">
      <c r="A15" s="4">
        <v>10</v>
      </c>
      <c r="B15" s="19" t="s">
        <v>43</v>
      </c>
      <c r="C15" s="44">
        <f t="shared" si="2"/>
        <v>48</v>
      </c>
      <c r="D15" s="48">
        <v>24</v>
      </c>
      <c r="E15" s="50">
        <v>24</v>
      </c>
      <c r="F15" s="4" t="s">
        <v>13</v>
      </c>
      <c r="G15" s="24">
        <v>0</v>
      </c>
      <c r="H15" s="26">
        <f t="shared" si="0"/>
        <v>0</v>
      </c>
      <c r="I15" s="29">
        <v>0.05</v>
      </c>
      <c r="J15" s="28">
        <f t="shared" si="1"/>
        <v>0</v>
      </c>
      <c r="K15" s="13">
        <f t="shared" si="3"/>
        <v>0</v>
      </c>
      <c r="L15" s="23">
        <f t="shared" si="4"/>
        <v>0</v>
      </c>
      <c r="M15" s="7"/>
      <c r="N15" s="20" t="s">
        <v>44</v>
      </c>
      <c r="P15" s="56" t="s">
        <v>30</v>
      </c>
    </row>
    <row r="16" spans="1:16" s="1" customFormat="1" ht="45">
      <c r="A16" s="4">
        <v>11</v>
      </c>
      <c r="B16" s="19" t="s">
        <v>45</v>
      </c>
      <c r="C16" s="44">
        <f t="shared" si="2"/>
        <v>56</v>
      </c>
      <c r="D16" s="48">
        <v>32</v>
      </c>
      <c r="E16" s="50">
        <v>24</v>
      </c>
      <c r="F16" s="4" t="s">
        <v>13</v>
      </c>
      <c r="G16" s="24">
        <v>0</v>
      </c>
      <c r="H16" s="26">
        <f t="shared" si="0"/>
        <v>0</v>
      </c>
      <c r="I16" s="29">
        <v>0.05</v>
      </c>
      <c r="J16" s="28">
        <f t="shared" si="1"/>
        <v>0</v>
      </c>
      <c r="K16" s="13">
        <f t="shared" si="3"/>
        <v>0</v>
      </c>
      <c r="L16" s="23">
        <f t="shared" si="4"/>
        <v>0</v>
      </c>
      <c r="M16" s="7"/>
      <c r="N16" s="20" t="s">
        <v>44</v>
      </c>
      <c r="P16" s="56" t="s">
        <v>31</v>
      </c>
    </row>
    <row r="17" spans="1:14" s="1" customFormat="1" ht="33.75">
      <c r="A17" s="4">
        <v>12</v>
      </c>
      <c r="B17" s="19" t="s">
        <v>46</v>
      </c>
      <c r="C17" s="44">
        <f t="shared" si="2"/>
        <v>2</v>
      </c>
      <c r="D17" s="48"/>
      <c r="E17" s="50">
        <v>2</v>
      </c>
      <c r="F17" s="4" t="s">
        <v>15</v>
      </c>
      <c r="G17" s="24">
        <v>0</v>
      </c>
      <c r="H17" s="26">
        <f t="shared" si="0"/>
        <v>0</v>
      </c>
      <c r="I17" s="29">
        <v>0.23</v>
      </c>
      <c r="J17" s="28">
        <f t="shared" si="1"/>
        <v>0</v>
      </c>
      <c r="K17" s="13">
        <f t="shared" si="3"/>
        <v>0</v>
      </c>
      <c r="L17" s="23">
        <f t="shared" si="4"/>
        <v>0</v>
      </c>
      <c r="M17" s="7"/>
      <c r="N17" s="20" t="s">
        <v>24</v>
      </c>
    </row>
    <row r="18" spans="1:14" s="1" customFormat="1" ht="33.75">
      <c r="A18" s="4">
        <v>13</v>
      </c>
      <c r="B18" s="19" t="s">
        <v>50</v>
      </c>
      <c r="C18" s="44">
        <f t="shared" si="2"/>
        <v>4</v>
      </c>
      <c r="D18" s="48"/>
      <c r="E18" s="50">
        <v>4</v>
      </c>
      <c r="F18" s="4" t="s">
        <v>13</v>
      </c>
      <c r="G18" s="24">
        <v>0</v>
      </c>
      <c r="H18" s="26">
        <f t="shared" si="0"/>
        <v>0</v>
      </c>
      <c r="I18" s="29">
        <v>0.23</v>
      </c>
      <c r="J18" s="28">
        <f t="shared" si="1"/>
        <v>0</v>
      </c>
      <c r="K18" s="13">
        <f t="shared" si="3"/>
        <v>0</v>
      </c>
      <c r="L18" s="23">
        <f t="shared" si="4"/>
        <v>0</v>
      </c>
      <c r="M18" s="7"/>
      <c r="N18" s="20" t="s">
        <v>24</v>
      </c>
    </row>
    <row r="19" spans="1:15" s="1" customFormat="1" ht="33.75">
      <c r="A19" s="4">
        <v>14</v>
      </c>
      <c r="B19" s="19" t="s">
        <v>49</v>
      </c>
      <c r="C19" s="44">
        <f t="shared" si="2"/>
        <v>20</v>
      </c>
      <c r="D19" s="48">
        <v>10</v>
      </c>
      <c r="E19" s="50">
        <v>10</v>
      </c>
      <c r="F19" s="4" t="s">
        <v>13</v>
      </c>
      <c r="G19" s="24">
        <v>0</v>
      </c>
      <c r="H19" s="26">
        <f t="shared" si="0"/>
        <v>0</v>
      </c>
      <c r="I19" s="29">
        <v>0.23</v>
      </c>
      <c r="J19" s="28">
        <f t="shared" si="1"/>
        <v>0</v>
      </c>
      <c r="K19" s="13">
        <f t="shared" si="3"/>
        <v>0</v>
      </c>
      <c r="L19" s="23">
        <f t="shared" si="4"/>
        <v>0</v>
      </c>
      <c r="M19" s="9"/>
      <c r="N19" s="20" t="s">
        <v>24</v>
      </c>
      <c r="O19" s="10"/>
    </row>
    <row r="20" spans="1:15" s="1" customFormat="1" ht="22.5">
      <c r="A20" s="4">
        <v>15</v>
      </c>
      <c r="B20" s="19" t="s">
        <v>47</v>
      </c>
      <c r="C20" s="44">
        <f t="shared" si="2"/>
        <v>20</v>
      </c>
      <c r="D20" s="48">
        <v>10</v>
      </c>
      <c r="E20" s="50">
        <v>10</v>
      </c>
      <c r="F20" s="4" t="s">
        <v>13</v>
      </c>
      <c r="G20" s="24">
        <v>0</v>
      </c>
      <c r="H20" s="26">
        <f t="shared" si="0"/>
        <v>0</v>
      </c>
      <c r="I20" s="29">
        <v>0.23</v>
      </c>
      <c r="J20" s="28">
        <f t="shared" si="1"/>
        <v>0</v>
      </c>
      <c r="K20" s="13">
        <f t="shared" si="3"/>
        <v>0</v>
      </c>
      <c r="L20" s="23">
        <f t="shared" si="4"/>
        <v>0</v>
      </c>
      <c r="M20" s="9"/>
      <c r="N20" s="20" t="s">
        <v>24</v>
      </c>
      <c r="O20" s="10"/>
    </row>
    <row r="21" spans="1:15" s="1" customFormat="1" ht="22.5">
      <c r="A21" s="4">
        <v>16</v>
      </c>
      <c r="B21" s="19" t="s">
        <v>48</v>
      </c>
      <c r="C21" s="44">
        <f t="shared" si="2"/>
        <v>20</v>
      </c>
      <c r="D21" s="48">
        <v>10</v>
      </c>
      <c r="E21" s="50">
        <v>10</v>
      </c>
      <c r="F21" s="4" t="s">
        <v>13</v>
      </c>
      <c r="G21" s="24">
        <v>0</v>
      </c>
      <c r="H21" s="26">
        <f t="shared" si="0"/>
        <v>0</v>
      </c>
      <c r="I21" s="29">
        <v>0.23</v>
      </c>
      <c r="J21" s="28">
        <f t="shared" si="1"/>
        <v>0</v>
      </c>
      <c r="K21" s="13">
        <f t="shared" si="3"/>
        <v>0</v>
      </c>
      <c r="L21" s="23">
        <f t="shared" si="4"/>
        <v>0</v>
      </c>
      <c r="M21" s="9"/>
      <c r="N21" s="20" t="s">
        <v>24</v>
      </c>
      <c r="O21" s="10"/>
    </row>
    <row r="22" spans="1:15" s="1" customFormat="1" ht="22.5">
      <c r="A22" s="4">
        <v>17</v>
      </c>
      <c r="B22" s="19" t="s">
        <v>51</v>
      </c>
      <c r="C22" s="44">
        <f t="shared" si="2"/>
        <v>20</v>
      </c>
      <c r="D22" s="48">
        <v>10</v>
      </c>
      <c r="E22" s="50">
        <v>10</v>
      </c>
      <c r="F22" s="4" t="s">
        <v>13</v>
      </c>
      <c r="G22" s="24">
        <v>0</v>
      </c>
      <c r="H22" s="26">
        <f t="shared" si="0"/>
        <v>0</v>
      </c>
      <c r="I22" s="29">
        <v>0.23</v>
      </c>
      <c r="J22" s="28">
        <f t="shared" si="1"/>
        <v>0</v>
      </c>
      <c r="K22" s="13">
        <f t="shared" si="3"/>
        <v>0</v>
      </c>
      <c r="L22" s="23">
        <f t="shared" si="4"/>
        <v>0</v>
      </c>
      <c r="M22" s="9"/>
      <c r="N22" s="20" t="s">
        <v>24</v>
      </c>
      <c r="O22" s="10"/>
    </row>
    <row r="23" spans="1:15" s="1" customFormat="1" ht="22.5">
      <c r="A23" s="4">
        <v>18</v>
      </c>
      <c r="B23" s="40" t="s">
        <v>52</v>
      </c>
      <c r="C23" s="44">
        <f t="shared" si="2"/>
        <v>15</v>
      </c>
      <c r="D23" s="48">
        <v>10</v>
      </c>
      <c r="E23" s="50">
        <v>5</v>
      </c>
      <c r="F23" s="4" t="s">
        <v>13</v>
      </c>
      <c r="G23" s="24">
        <v>0</v>
      </c>
      <c r="H23" s="26">
        <f t="shared" si="0"/>
        <v>0</v>
      </c>
      <c r="I23" s="29">
        <v>0.23</v>
      </c>
      <c r="J23" s="28">
        <f t="shared" si="1"/>
        <v>0</v>
      </c>
      <c r="K23" s="13">
        <f t="shared" si="3"/>
        <v>0</v>
      </c>
      <c r="L23" s="23">
        <f t="shared" si="4"/>
        <v>0</v>
      </c>
      <c r="M23" s="9"/>
      <c r="N23" s="20" t="s">
        <v>24</v>
      </c>
      <c r="O23" s="10"/>
    </row>
    <row r="24" spans="1:15" s="1" customFormat="1" ht="45">
      <c r="A24" s="4">
        <v>19</v>
      </c>
      <c r="B24" s="40" t="s">
        <v>53</v>
      </c>
      <c r="C24" s="44">
        <f t="shared" si="2"/>
        <v>9</v>
      </c>
      <c r="D24" s="48">
        <v>4</v>
      </c>
      <c r="E24" s="50">
        <v>5</v>
      </c>
      <c r="F24" s="4" t="s">
        <v>13</v>
      </c>
      <c r="G24" s="24">
        <v>0</v>
      </c>
      <c r="H24" s="26">
        <f t="shared" si="0"/>
        <v>0</v>
      </c>
      <c r="I24" s="29">
        <v>0.23</v>
      </c>
      <c r="J24" s="28">
        <f t="shared" si="1"/>
        <v>0</v>
      </c>
      <c r="K24" s="13">
        <f t="shared" si="3"/>
        <v>0</v>
      </c>
      <c r="L24" s="23">
        <f t="shared" si="4"/>
        <v>0</v>
      </c>
      <c r="M24" s="9"/>
      <c r="N24" s="20" t="s">
        <v>24</v>
      </c>
      <c r="O24" s="10"/>
    </row>
    <row r="25" spans="1:15" s="1" customFormat="1" ht="33.75">
      <c r="A25" s="4">
        <v>20</v>
      </c>
      <c r="B25" s="40" t="s">
        <v>54</v>
      </c>
      <c r="C25" s="44">
        <f t="shared" si="2"/>
        <v>14</v>
      </c>
      <c r="D25" s="48">
        <v>4</v>
      </c>
      <c r="E25" s="50">
        <v>10</v>
      </c>
      <c r="F25" s="4" t="s">
        <v>13</v>
      </c>
      <c r="G25" s="24">
        <v>0</v>
      </c>
      <c r="H25" s="26">
        <f t="shared" si="0"/>
        <v>0</v>
      </c>
      <c r="I25" s="29">
        <v>0.23</v>
      </c>
      <c r="J25" s="28">
        <f t="shared" si="1"/>
        <v>0</v>
      </c>
      <c r="K25" s="13">
        <f t="shared" si="3"/>
        <v>0</v>
      </c>
      <c r="L25" s="23">
        <f t="shared" si="4"/>
        <v>0</v>
      </c>
      <c r="M25" s="9"/>
      <c r="N25" s="20" t="s">
        <v>24</v>
      </c>
      <c r="O25" s="10"/>
    </row>
    <row r="26" spans="1:15" s="1" customFormat="1" ht="57">
      <c r="A26" s="4">
        <v>21</v>
      </c>
      <c r="B26" s="40" t="s">
        <v>55</v>
      </c>
      <c r="C26" s="44">
        <f t="shared" si="2"/>
        <v>5</v>
      </c>
      <c r="D26" s="48"/>
      <c r="E26" s="50">
        <v>5</v>
      </c>
      <c r="F26" s="4" t="s">
        <v>13</v>
      </c>
      <c r="G26" s="24">
        <v>0</v>
      </c>
      <c r="H26" s="26">
        <f t="shared" si="0"/>
        <v>0</v>
      </c>
      <c r="I26" s="29">
        <v>0.23</v>
      </c>
      <c r="J26" s="28">
        <f t="shared" si="1"/>
        <v>0</v>
      </c>
      <c r="K26" s="13">
        <f t="shared" si="3"/>
        <v>0</v>
      </c>
      <c r="L26" s="23">
        <f t="shared" si="4"/>
        <v>0</v>
      </c>
      <c r="M26" s="9"/>
      <c r="N26" s="20" t="s">
        <v>24</v>
      </c>
      <c r="O26" s="10"/>
    </row>
    <row r="27" spans="1:15" s="1" customFormat="1" ht="45">
      <c r="A27" s="4">
        <v>22</v>
      </c>
      <c r="B27" s="52" t="s">
        <v>56</v>
      </c>
      <c r="C27" s="44">
        <f t="shared" si="2"/>
        <v>3</v>
      </c>
      <c r="D27" s="48"/>
      <c r="E27" s="50">
        <v>3</v>
      </c>
      <c r="F27" s="4" t="s">
        <v>13</v>
      </c>
      <c r="G27" s="24">
        <v>0</v>
      </c>
      <c r="H27" s="26">
        <f t="shared" si="0"/>
        <v>0</v>
      </c>
      <c r="I27" s="29">
        <v>0.23</v>
      </c>
      <c r="J27" s="28">
        <f t="shared" si="1"/>
        <v>0</v>
      </c>
      <c r="K27" s="13">
        <f t="shared" si="3"/>
        <v>0</v>
      </c>
      <c r="L27" s="23">
        <f t="shared" si="4"/>
        <v>0</v>
      </c>
      <c r="M27" s="9"/>
      <c r="N27" s="20" t="s">
        <v>24</v>
      </c>
      <c r="O27" s="10"/>
    </row>
    <row r="28" spans="1:15" s="1" customFormat="1" ht="33.75">
      <c r="A28" s="4">
        <v>23</v>
      </c>
      <c r="B28" s="53" t="s">
        <v>57</v>
      </c>
      <c r="C28" s="44">
        <f t="shared" si="2"/>
        <v>4</v>
      </c>
      <c r="D28" s="48">
        <v>2</v>
      </c>
      <c r="E28" s="50">
        <v>2</v>
      </c>
      <c r="F28" s="4" t="s">
        <v>13</v>
      </c>
      <c r="G28" s="24">
        <v>0</v>
      </c>
      <c r="H28" s="26">
        <f t="shared" si="0"/>
        <v>0</v>
      </c>
      <c r="I28" s="29">
        <v>0.23</v>
      </c>
      <c r="J28" s="28">
        <f t="shared" si="1"/>
        <v>0</v>
      </c>
      <c r="K28" s="13">
        <f t="shared" si="3"/>
        <v>0</v>
      </c>
      <c r="L28" s="23">
        <f t="shared" si="4"/>
        <v>0</v>
      </c>
      <c r="M28" s="9"/>
      <c r="N28" s="20" t="s">
        <v>24</v>
      </c>
      <c r="O28" s="10"/>
    </row>
    <row r="29" spans="1:15" s="1" customFormat="1" ht="22.5">
      <c r="A29" s="4">
        <v>24</v>
      </c>
      <c r="B29" s="52" t="s">
        <v>58</v>
      </c>
      <c r="C29" s="44">
        <f t="shared" si="2"/>
        <v>15</v>
      </c>
      <c r="D29" s="48">
        <v>5</v>
      </c>
      <c r="E29" s="50">
        <v>10</v>
      </c>
      <c r="F29" s="4" t="s">
        <v>13</v>
      </c>
      <c r="G29" s="24">
        <v>0</v>
      </c>
      <c r="H29" s="26">
        <f t="shared" si="0"/>
        <v>0</v>
      </c>
      <c r="I29" s="29">
        <v>0.23</v>
      </c>
      <c r="J29" s="28">
        <f t="shared" si="1"/>
        <v>0</v>
      </c>
      <c r="K29" s="13">
        <f t="shared" si="3"/>
        <v>0</v>
      </c>
      <c r="L29" s="23">
        <f t="shared" si="4"/>
        <v>0</v>
      </c>
      <c r="M29" s="9"/>
      <c r="N29" s="20" t="s">
        <v>24</v>
      </c>
      <c r="O29" s="10"/>
    </row>
    <row r="30" spans="1:15" s="1" customFormat="1" ht="22.5">
      <c r="A30" s="4">
        <v>25</v>
      </c>
      <c r="B30" s="52" t="s">
        <v>59</v>
      </c>
      <c r="C30" s="44">
        <f t="shared" si="2"/>
        <v>16</v>
      </c>
      <c r="D30" s="48">
        <v>6</v>
      </c>
      <c r="E30" s="50">
        <v>10</v>
      </c>
      <c r="F30" s="4" t="s">
        <v>13</v>
      </c>
      <c r="G30" s="24">
        <v>0</v>
      </c>
      <c r="H30" s="26">
        <f t="shared" si="0"/>
        <v>0</v>
      </c>
      <c r="I30" s="29">
        <v>0.23</v>
      </c>
      <c r="J30" s="28">
        <f t="shared" si="1"/>
        <v>0</v>
      </c>
      <c r="K30" s="13">
        <f t="shared" si="3"/>
        <v>0</v>
      </c>
      <c r="L30" s="23">
        <f t="shared" si="4"/>
        <v>0</v>
      </c>
      <c r="M30" s="9"/>
      <c r="N30" s="20" t="s">
        <v>24</v>
      </c>
      <c r="O30" s="10"/>
    </row>
    <row r="31" spans="1:15" s="1" customFormat="1" ht="33.75">
      <c r="A31" s="4">
        <v>26</v>
      </c>
      <c r="B31" s="52" t="s">
        <v>60</v>
      </c>
      <c r="C31" s="44">
        <f t="shared" si="2"/>
        <v>2</v>
      </c>
      <c r="D31" s="48"/>
      <c r="E31" s="50">
        <v>2</v>
      </c>
      <c r="F31" s="4" t="s">
        <v>13</v>
      </c>
      <c r="G31" s="24">
        <v>0</v>
      </c>
      <c r="H31" s="26">
        <f t="shared" si="0"/>
        <v>0</v>
      </c>
      <c r="I31" s="29">
        <v>0.23</v>
      </c>
      <c r="J31" s="28">
        <f t="shared" si="1"/>
        <v>0</v>
      </c>
      <c r="K31" s="13">
        <f t="shared" si="3"/>
        <v>0</v>
      </c>
      <c r="L31" s="23">
        <f t="shared" si="4"/>
        <v>0</v>
      </c>
      <c r="M31" s="9"/>
      <c r="N31" s="20" t="s">
        <v>24</v>
      </c>
      <c r="O31" s="10"/>
    </row>
    <row r="32" spans="1:15" s="1" customFormat="1" ht="45">
      <c r="A32" s="4">
        <v>27</v>
      </c>
      <c r="B32" s="52" t="s">
        <v>61</v>
      </c>
      <c r="C32" s="44">
        <f t="shared" si="2"/>
        <v>5</v>
      </c>
      <c r="D32" s="48"/>
      <c r="E32" s="50">
        <v>5</v>
      </c>
      <c r="F32" s="4" t="s">
        <v>13</v>
      </c>
      <c r="G32" s="24">
        <v>0</v>
      </c>
      <c r="H32" s="26">
        <f t="shared" si="0"/>
        <v>0</v>
      </c>
      <c r="I32" s="29">
        <v>0.23</v>
      </c>
      <c r="J32" s="28">
        <f t="shared" si="1"/>
        <v>0</v>
      </c>
      <c r="K32" s="13">
        <f t="shared" si="3"/>
        <v>0</v>
      </c>
      <c r="L32" s="23">
        <f t="shared" si="4"/>
        <v>0</v>
      </c>
      <c r="M32" s="9"/>
      <c r="N32" s="20" t="s">
        <v>24</v>
      </c>
      <c r="O32" s="10"/>
    </row>
    <row r="33" spans="1:15" s="55" customFormat="1" ht="45">
      <c r="A33" s="4">
        <v>28</v>
      </c>
      <c r="B33" s="52" t="s">
        <v>62</v>
      </c>
      <c r="C33" s="44">
        <f t="shared" si="2"/>
        <v>15</v>
      </c>
      <c r="D33" s="48">
        <v>3</v>
      </c>
      <c r="E33" s="50">
        <v>12</v>
      </c>
      <c r="F33" s="4" t="s">
        <v>13</v>
      </c>
      <c r="G33" s="24">
        <v>0</v>
      </c>
      <c r="H33" s="26">
        <f t="shared" si="0"/>
        <v>0</v>
      </c>
      <c r="I33" s="29">
        <v>0.23</v>
      </c>
      <c r="J33" s="28">
        <f t="shared" si="1"/>
        <v>0</v>
      </c>
      <c r="K33" s="13">
        <f t="shared" si="3"/>
        <v>0</v>
      </c>
      <c r="L33" s="23">
        <f t="shared" si="4"/>
        <v>0</v>
      </c>
      <c r="M33" s="9"/>
      <c r="N33" s="20" t="s">
        <v>24</v>
      </c>
      <c r="O33" s="54"/>
    </row>
    <row r="34" spans="1:15" s="55" customFormat="1" ht="45">
      <c r="A34" s="4">
        <v>29</v>
      </c>
      <c r="B34" s="52" t="s">
        <v>32</v>
      </c>
      <c r="C34" s="44">
        <f t="shared" si="2"/>
        <v>9</v>
      </c>
      <c r="D34" s="48">
        <v>3</v>
      </c>
      <c r="E34" s="50">
        <v>6</v>
      </c>
      <c r="F34" s="4" t="s">
        <v>13</v>
      </c>
      <c r="G34" s="24">
        <v>0</v>
      </c>
      <c r="H34" s="26">
        <f t="shared" si="0"/>
        <v>0</v>
      </c>
      <c r="I34" s="29">
        <v>0.23</v>
      </c>
      <c r="J34" s="28">
        <f t="shared" si="1"/>
        <v>0</v>
      </c>
      <c r="K34" s="13">
        <f t="shared" si="3"/>
        <v>0</v>
      </c>
      <c r="L34" s="23">
        <f t="shared" si="4"/>
        <v>0</v>
      </c>
      <c r="M34" s="57"/>
      <c r="N34" s="20" t="s">
        <v>24</v>
      </c>
      <c r="O34" s="54"/>
    </row>
    <row r="35" spans="1:15" s="55" customFormat="1" ht="45">
      <c r="A35" s="4">
        <v>30</v>
      </c>
      <c r="B35" s="52" t="s">
        <v>63</v>
      </c>
      <c r="C35" s="44">
        <f t="shared" si="2"/>
        <v>5</v>
      </c>
      <c r="D35" s="48"/>
      <c r="E35" s="50">
        <v>5</v>
      </c>
      <c r="F35" s="4" t="s">
        <v>13</v>
      </c>
      <c r="G35" s="24">
        <v>0</v>
      </c>
      <c r="H35" s="26">
        <f t="shared" si="0"/>
        <v>0</v>
      </c>
      <c r="I35" s="29">
        <v>0.23</v>
      </c>
      <c r="J35" s="28">
        <f t="shared" si="1"/>
        <v>0</v>
      </c>
      <c r="K35" s="13">
        <f t="shared" si="3"/>
        <v>0</v>
      </c>
      <c r="L35" s="23">
        <f t="shared" si="4"/>
        <v>0</v>
      </c>
      <c r="M35" s="57"/>
      <c r="N35" s="20" t="s">
        <v>24</v>
      </c>
      <c r="O35" s="54"/>
    </row>
    <row r="36" spans="1:15" s="55" customFormat="1" ht="33.75">
      <c r="A36" s="4">
        <v>31</v>
      </c>
      <c r="B36" s="52" t="s">
        <v>64</v>
      </c>
      <c r="C36" s="44">
        <f t="shared" si="2"/>
        <v>13</v>
      </c>
      <c r="D36" s="48">
        <v>3</v>
      </c>
      <c r="E36" s="50">
        <v>10</v>
      </c>
      <c r="F36" s="4" t="s">
        <v>13</v>
      </c>
      <c r="G36" s="24">
        <v>0</v>
      </c>
      <c r="H36" s="26">
        <f t="shared" si="0"/>
        <v>0</v>
      </c>
      <c r="I36" s="29">
        <v>0.23</v>
      </c>
      <c r="J36" s="28">
        <f t="shared" si="1"/>
        <v>0</v>
      </c>
      <c r="K36" s="13">
        <f t="shared" si="3"/>
        <v>0</v>
      </c>
      <c r="L36" s="23">
        <f t="shared" si="4"/>
        <v>0</v>
      </c>
      <c r="M36" s="57"/>
      <c r="N36" s="20" t="s">
        <v>24</v>
      </c>
      <c r="O36" s="54"/>
    </row>
    <row r="37" spans="1:15" s="55" customFormat="1" ht="57">
      <c r="A37" s="4">
        <v>32</v>
      </c>
      <c r="B37" s="52" t="s">
        <v>65</v>
      </c>
      <c r="C37" s="44">
        <f t="shared" si="2"/>
        <v>6</v>
      </c>
      <c r="D37" s="48"/>
      <c r="E37" s="50">
        <v>6</v>
      </c>
      <c r="F37" s="4" t="s">
        <v>13</v>
      </c>
      <c r="G37" s="24">
        <v>0</v>
      </c>
      <c r="H37" s="26">
        <f t="shared" si="0"/>
        <v>0</v>
      </c>
      <c r="I37" s="29">
        <v>0.23</v>
      </c>
      <c r="J37" s="28">
        <f t="shared" si="1"/>
        <v>0</v>
      </c>
      <c r="K37" s="13">
        <f t="shared" si="3"/>
        <v>0</v>
      </c>
      <c r="L37" s="23">
        <f t="shared" si="4"/>
        <v>0</v>
      </c>
      <c r="M37" s="57"/>
      <c r="N37" s="20" t="s">
        <v>24</v>
      </c>
      <c r="O37" s="54"/>
    </row>
    <row r="38" spans="1:15" s="55" customFormat="1" ht="57">
      <c r="A38" s="4">
        <v>33</v>
      </c>
      <c r="B38" s="52" t="s">
        <v>66</v>
      </c>
      <c r="C38" s="44">
        <f t="shared" si="2"/>
        <v>10</v>
      </c>
      <c r="D38" s="48">
        <v>5</v>
      </c>
      <c r="E38" s="50">
        <v>5</v>
      </c>
      <c r="F38" s="4" t="s">
        <v>13</v>
      </c>
      <c r="G38" s="24">
        <v>0</v>
      </c>
      <c r="H38" s="26">
        <f t="shared" si="0"/>
        <v>0</v>
      </c>
      <c r="I38" s="29">
        <v>0.23</v>
      </c>
      <c r="J38" s="28">
        <f t="shared" si="1"/>
        <v>0</v>
      </c>
      <c r="K38" s="13">
        <f t="shared" si="3"/>
        <v>0</v>
      </c>
      <c r="L38" s="23">
        <f t="shared" si="4"/>
        <v>0</v>
      </c>
      <c r="M38" s="57"/>
      <c r="N38" s="20" t="s">
        <v>24</v>
      </c>
      <c r="O38" s="54"/>
    </row>
    <row r="39" spans="1:15" s="55" customFormat="1" ht="33.75">
      <c r="A39" s="4">
        <v>34</v>
      </c>
      <c r="B39" s="52" t="s">
        <v>67</v>
      </c>
      <c r="C39" s="44">
        <f t="shared" si="2"/>
        <v>10</v>
      </c>
      <c r="D39" s="48">
        <v>5</v>
      </c>
      <c r="E39" s="50">
        <v>5</v>
      </c>
      <c r="F39" s="4" t="s">
        <v>13</v>
      </c>
      <c r="G39" s="24">
        <v>0</v>
      </c>
      <c r="H39" s="26">
        <f t="shared" si="0"/>
        <v>0</v>
      </c>
      <c r="I39" s="29">
        <v>0.23</v>
      </c>
      <c r="J39" s="28">
        <f t="shared" si="1"/>
        <v>0</v>
      </c>
      <c r="K39" s="13">
        <f t="shared" si="3"/>
        <v>0</v>
      </c>
      <c r="L39" s="23">
        <f t="shared" si="4"/>
        <v>0</v>
      </c>
      <c r="M39" s="57"/>
      <c r="N39" s="20" t="s">
        <v>24</v>
      </c>
      <c r="O39" s="54"/>
    </row>
    <row r="40" spans="1:15" s="1" customFormat="1" ht="22.5">
      <c r="A40" s="4">
        <v>35</v>
      </c>
      <c r="B40" s="52" t="s">
        <v>33</v>
      </c>
      <c r="C40" s="44">
        <f t="shared" si="2"/>
        <v>7</v>
      </c>
      <c r="D40" s="48">
        <v>3</v>
      </c>
      <c r="E40" s="50">
        <v>4</v>
      </c>
      <c r="F40" s="4" t="s">
        <v>13</v>
      </c>
      <c r="G40" s="24">
        <v>0</v>
      </c>
      <c r="H40" s="26">
        <f t="shared" si="0"/>
        <v>0</v>
      </c>
      <c r="I40" s="29">
        <v>0.23</v>
      </c>
      <c r="J40" s="28">
        <f t="shared" si="1"/>
        <v>0</v>
      </c>
      <c r="K40" s="13">
        <f t="shared" si="3"/>
        <v>0</v>
      </c>
      <c r="L40" s="23">
        <f t="shared" si="4"/>
        <v>0</v>
      </c>
      <c r="M40" s="57"/>
      <c r="N40" s="20" t="s">
        <v>24</v>
      </c>
      <c r="O40" s="10"/>
    </row>
    <row r="41" spans="1:15" s="11" customFormat="1" ht="12">
      <c r="A41" s="61" t="s">
        <v>8</v>
      </c>
      <c r="B41" s="62"/>
      <c r="C41" s="41">
        <f>SUM(C6:C40)</f>
        <v>1246</v>
      </c>
      <c r="D41" s="41"/>
      <c r="E41" s="41"/>
      <c r="F41" s="41"/>
      <c r="G41" s="41"/>
      <c r="H41" s="46">
        <f>SUM(H6:H40)</f>
        <v>0</v>
      </c>
      <c r="I41" s="42"/>
      <c r="J41" s="42"/>
      <c r="K41" s="45">
        <f>SUM(K6:K40)</f>
        <v>0</v>
      </c>
      <c r="L41" s="46">
        <f>SUM(L6:L40)</f>
        <v>0</v>
      </c>
      <c r="M41" s="21"/>
      <c r="N41" s="22"/>
      <c r="O41" s="17"/>
    </row>
    <row r="46" spans="2:14" ht="12">
      <c r="B46" s="6" t="s">
        <v>18</v>
      </c>
      <c r="K46" s="15"/>
      <c r="L46" s="60" t="s">
        <v>19</v>
      </c>
      <c r="M46" s="60"/>
      <c r="N46" s="60"/>
    </row>
    <row r="47" spans="2:14" ht="12">
      <c r="B47" s="6" t="s">
        <v>9</v>
      </c>
      <c r="K47" s="11"/>
      <c r="L47" s="60" t="s">
        <v>21</v>
      </c>
      <c r="M47" s="60"/>
      <c r="N47" s="60"/>
    </row>
    <row r="48" spans="11:14" ht="12">
      <c r="K48" s="15" t="s">
        <v>20</v>
      </c>
      <c r="L48" s="60" t="s">
        <v>10</v>
      </c>
      <c r="M48" s="60"/>
      <c r="N48" s="60"/>
    </row>
    <row r="49" ht="12">
      <c r="K49" s="11"/>
    </row>
  </sheetData>
  <sheetProtection selectLockedCells="1" selectUnlockedCells="1"/>
  <mergeCells count="16">
    <mergeCell ref="L48:N48"/>
    <mergeCell ref="M3:M4"/>
    <mergeCell ref="N3:N4"/>
    <mergeCell ref="A3:A4"/>
    <mergeCell ref="B3:B4"/>
    <mergeCell ref="C3:C4"/>
    <mergeCell ref="G3:G4"/>
    <mergeCell ref="I3:I4"/>
    <mergeCell ref="E3:E4"/>
    <mergeCell ref="D3:D4"/>
    <mergeCell ref="F3:F4"/>
    <mergeCell ref="L46:N46"/>
    <mergeCell ref="L47:N47"/>
    <mergeCell ref="A41:B41"/>
    <mergeCell ref="A1:N1"/>
    <mergeCell ref="A2:N2"/>
  </mergeCells>
  <printOptions/>
  <pageMargins left="0.1968503937007874" right="0.1968503937007874" top="0.1968503937007874" bottom="0.1968503937007874" header="0.5118110236220472" footer="0.5118110236220472"/>
  <pageSetup fitToHeight="0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mariusz</dc:creator>
  <cp:keywords/>
  <dc:description/>
  <cp:lastModifiedBy>MSD38</cp:lastModifiedBy>
  <cp:lastPrinted>2019-09-23T10:07:38Z</cp:lastPrinted>
  <dcterms:created xsi:type="dcterms:W3CDTF">2014-06-18T05:42:09Z</dcterms:created>
  <dcterms:modified xsi:type="dcterms:W3CDTF">2019-09-23T13:52:44Z</dcterms:modified>
  <cp:category/>
  <cp:version/>
  <cp:contentType/>
  <cp:contentStatus/>
</cp:coreProperties>
</file>