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808" activeTab="0"/>
  </bookViews>
  <sheets>
    <sheet name="Arkusz2" sheetId="1" r:id="rId1"/>
  </sheets>
  <definedNames/>
  <calcPr fullCalcOnLoad="1" fullPrecision="0"/>
</workbook>
</file>

<file path=xl/sharedStrings.xml><?xml version="1.0" encoding="utf-8"?>
<sst xmlns="http://schemas.openxmlformats.org/spreadsheetml/2006/main" count="107" uniqueCount="63">
  <si>
    <t>Lp.</t>
  </si>
  <si>
    <t>Przedmiot zamówienia</t>
  </si>
  <si>
    <t>ilość</t>
  </si>
  <si>
    <t>cena jedn. netto</t>
  </si>
  <si>
    <t>wartość netto</t>
  </si>
  <si>
    <t>wartość VAT</t>
  </si>
  <si>
    <t>wartość brutto</t>
  </si>
  <si>
    <t>SUMA</t>
  </si>
  <si>
    <t>(miejscowość,data)</t>
  </si>
  <si>
    <t>do występowania w imieniu Wykonawcy</t>
  </si>
  <si>
    <t>termin przydatności do spożycia liczony od dnia podpisania protokołu dostawy</t>
  </si>
  <si>
    <t>j.m.</t>
  </si>
  <si>
    <t>op.</t>
  </si>
  <si>
    <t>producent</t>
  </si>
  <si>
    <t>szt.</t>
  </si>
  <si>
    <t>(kol. nr 3 x kol. nr 5)</t>
  </si>
  <si>
    <t>(kol. nr 6 x kol. nr 7)</t>
  </si>
  <si>
    <t>…………………………………</t>
  </si>
  <si>
    <t>……………………………………………………….</t>
  </si>
  <si>
    <t xml:space="preserve"> </t>
  </si>
  <si>
    <t>podpis i pieczęć osoby/osób uprawnionych</t>
  </si>
  <si>
    <t>cena jedn. brutto</t>
  </si>
  <si>
    <t>(kol. nr 6 + kol. nr 9)</t>
  </si>
  <si>
    <t>min. 6-mcy</t>
  </si>
  <si>
    <r>
      <t xml:space="preserve">stawka VAT </t>
    </r>
    <r>
      <rPr>
        <b/>
        <i/>
        <sz val="9"/>
        <rFont val="Arial"/>
        <family val="2"/>
      </rPr>
      <t>(%)</t>
    </r>
  </si>
  <si>
    <t>(kol. nr 5 + kol. nr 7)</t>
  </si>
  <si>
    <t>KAN</t>
  </si>
  <si>
    <t>WAO</t>
  </si>
  <si>
    <t>(zgrzewka) 16 szt</t>
  </si>
  <si>
    <t>Praliny Trufle, typu Mieszko Original Trufle
1 opakowanie - 1 kg</t>
  </si>
  <si>
    <r>
      <t xml:space="preserve">Woda mineralna naturalna, niskosodowa, </t>
    </r>
    <r>
      <rPr>
        <u val="single"/>
        <sz val="9"/>
        <rFont val="Arial"/>
        <family val="2"/>
      </rPr>
      <t>niegazowana</t>
    </r>
    <r>
      <rPr>
        <sz val="9"/>
        <rFont val="Arial"/>
        <family val="2"/>
      </rPr>
      <t xml:space="preserve"> butelka PET 0,5 litr </t>
    </r>
  </si>
  <si>
    <r>
      <t>Woda mineralna naturalna, niskosodowa,</t>
    </r>
    <r>
      <rPr>
        <u val="single"/>
        <sz val="9"/>
        <rFont val="Arial"/>
        <family val="2"/>
      </rPr>
      <t xml:space="preserve"> gazowana</t>
    </r>
    <r>
      <rPr>
        <sz val="9"/>
        <rFont val="Arial"/>
        <family val="2"/>
      </rPr>
      <t xml:space="preserve"> 
butelka PET 0,5 litr </t>
    </r>
  </si>
  <si>
    <t>Kawa rozpuszczalna, typu Jacobs Kronung
1 opakowanie - 200 g</t>
  </si>
  <si>
    <r>
      <t xml:space="preserve">Herbata ekspresowa czarna, typu Lipton® Yellow Label Tea, 
</t>
    </r>
    <r>
      <rPr>
        <u val="single"/>
        <sz val="9"/>
        <rFont val="Arial"/>
        <family val="2"/>
      </rPr>
      <t>1 opakowanie 100 torebek pakowane w pojedynczych kopertach</t>
    </r>
  </si>
  <si>
    <t>Mleko UHT 2% w kartoniku z otwarciem wielokrotnego użytku,                                                                                                1 opakowanie - 1 litr</t>
  </si>
  <si>
    <t>Mleko UHT 2% w kartoniku z otwarciem wielokrotnego użytku,                                                                                                    1 opakowanie - 0,5 litr</t>
  </si>
  <si>
    <t>Galaretki w czekoladzie, typu Wawel Mieszanka Krakowska  
1 opakowanie - 1 kg</t>
  </si>
  <si>
    <t>Cukierki w czekoladzie, typu Michałki Klasyczne 
1 opakowanie - 1 kg</t>
  </si>
  <si>
    <t>min. 6-mcy
Po otwarciu zdatne do spozycia min. 48 h</t>
  </si>
  <si>
    <t xml:space="preserve">Kruchy wafelek z kremem kakaowym oblany czekoladą 1 szt. - 17,5 g, typu Prince Polo Classic
1 opakowanie - 28 szt. </t>
  </si>
  <si>
    <t>Ciasteczka owsiane, typu Łakotki Złotokłose 
1 opakowanie - 171g</t>
  </si>
  <si>
    <t>Cukierki Krówka, typu Wawel Krówka Mleczna 
1 opakowanie - 1kg</t>
  </si>
  <si>
    <t>opakowanie
12 szt, pakowane po 2 szt</t>
  </si>
  <si>
    <t>zgrzewka 12 szt</t>
  </si>
  <si>
    <t>zgrzewka 
12 szt</t>
  </si>
  <si>
    <t>na stanie mamy
5 opakowań</t>
  </si>
  <si>
    <t>na stanie mamy
4 kg</t>
  </si>
  <si>
    <t>Cukier
1 opakowanie - 1 kg</t>
  </si>
  <si>
    <t>na stanie mamy
2 opakownia</t>
  </si>
  <si>
    <t>Kawa mielona, typu Dallmayr prodomo
1 opakowanie - 250 g</t>
  </si>
  <si>
    <t>na stanie mamy
1 opakowanie</t>
  </si>
  <si>
    <t>na stanie mamy
1 kg</t>
  </si>
  <si>
    <t>Kawa palona ziarnista 100% arabica, typu Woseba (niebieska)
1 opakowanie - 1 kg</t>
  </si>
  <si>
    <t xml:space="preserve">Kawa ziarnista, typu Lavazza Qualita Oro
1 opakowanie - 1 kg </t>
  </si>
  <si>
    <t>Kawa ziarnista, typu Tchibo Caffe Crema Intense 
1 opakowanie - 1 kg</t>
  </si>
  <si>
    <t>Teekanne</t>
  </si>
  <si>
    <t>Herbata owocowa o smaku pomarańczy, typu Teekanne World of Fruits Fresh Orange
1 opakowanie - 20 pojedynczych kopertek</t>
  </si>
  <si>
    <t>Herbata owocowa o smaku granatu, typu Teekanne Love
1 opakowanie - 20 pojedynczych kopertek</t>
  </si>
  <si>
    <t xml:space="preserve">Sezamki, typu Sezamki Wedel AHA! waga 27,2 g
1 opakowanie - 40 szt.
</t>
  </si>
  <si>
    <t>Kawa palona ziarnista, typu Dallmayr Crema Prodomo                                                                                                                                1 opakowanie - 1 kg</t>
  </si>
  <si>
    <t>Herbata zielona, typu Teekanne Green Tea
1 opakowanie - 20 pojedynczych kopertek</t>
  </si>
  <si>
    <t>FORMULARZ CENOWY</t>
  </si>
  <si>
    <t>Załącznik nr 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</si>
</sst>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#,##0.00_ ;\-#,##0.00\ "/>
    <numFmt numFmtId="166" formatCode="#,##0.00\ &quot;zł&quot;"/>
    <numFmt numFmtId="167" formatCode="[$-415]dddd\,\ 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6">
    <font>
      <sz val="10"/>
      <name val="Arial CE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6"/>
      <name val="Arial"/>
      <family val="2"/>
    </font>
    <font>
      <u val="single"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9"/>
      <color rgb="FF00B050"/>
      <name val="Arial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2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2" fontId="4" fillId="0" borderId="10" xfId="0" applyNumberFormat="1" applyFont="1" applyBorder="1" applyAlignment="1">
      <alignment horizontal="center" vertical="center" wrapText="1"/>
    </xf>
    <xf numFmtId="9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 quotePrefix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9" fontId="4" fillId="0" borderId="10" xfId="52" applyNumberFormat="1" applyFont="1" applyBorder="1" applyAlignment="1">
      <alignment horizontal="center" vertical="center" wrapText="1"/>
    </xf>
    <xf numFmtId="2" fontId="4" fillId="0" borderId="10" xfId="52" applyNumberFormat="1" applyFont="1" applyBorder="1" applyAlignment="1">
      <alignment horizontal="center" vertical="center" wrapText="1"/>
    </xf>
    <xf numFmtId="9" fontId="4" fillId="0" borderId="10" xfId="52" applyFont="1" applyBorder="1" applyAlignment="1">
      <alignment horizontal="center" vertical="center" wrapText="1"/>
    </xf>
    <xf numFmtId="9" fontId="4" fillId="0" borderId="10" xfId="52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9" fontId="5" fillId="0" borderId="11" xfId="0" applyNumberFormat="1" applyFont="1" applyBorder="1" applyAlignment="1">
      <alignment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9" fontId="11" fillId="0" borderId="12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9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4" fontId="5" fillId="33" borderId="10" xfId="0" applyNumberFormat="1" applyFont="1" applyFill="1" applyBorder="1" applyAlignment="1">
      <alignment horizontal="center" vertical="center" wrapText="1"/>
    </xf>
    <xf numFmtId="0" fontId="12" fillId="18" borderId="10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12" fillId="19" borderId="10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wrapText="1"/>
    </xf>
    <xf numFmtId="44" fontId="4" fillId="0" borderId="11" xfId="0" applyNumberFormat="1" applyFont="1" applyBorder="1" applyAlignment="1">
      <alignment horizontal="center" vertical="center" wrapText="1"/>
    </xf>
    <xf numFmtId="9" fontId="4" fillId="0" borderId="11" xfId="52" applyFont="1" applyBorder="1" applyAlignment="1">
      <alignment horizontal="center" vertical="center" wrapText="1"/>
    </xf>
    <xf numFmtId="2" fontId="4" fillId="0" borderId="11" xfId="52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0" fontId="3" fillId="19" borderId="13" xfId="0" applyFont="1" applyFill="1" applyBorder="1" applyAlignment="1">
      <alignment horizontal="center" vertical="center" wrapText="1"/>
    </xf>
    <xf numFmtId="44" fontId="4" fillId="0" borderId="13" xfId="0" applyNumberFormat="1" applyFont="1" applyBorder="1" applyAlignment="1">
      <alignment horizontal="center" vertical="center" wrapText="1"/>
    </xf>
    <xf numFmtId="9" fontId="4" fillId="0" borderId="13" xfId="52" applyFont="1" applyBorder="1" applyAlignment="1">
      <alignment horizontal="center" vertical="center" wrapText="1"/>
    </xf>
    <xf numFmtId="2" fontId="4" fillId="0" borderId="13" xfId="52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55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0" fontId="3" fillId="19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4" fontId="4" fillId="0" borderId="14" xfId="0" applyNumberFormat="1" applyFont="1" applyBorder="1" applyAlignment="1">
      <alignment horizontal="center" vertical="center" wrapText="1"/>
    </xf>
    <xf numFmtId="9" fontId="4" fillId="0" borderId="14" xfId="52" applyFont="1" applyBorder="1" applyAlignment="1">
      <alignment horizontal="center" vertical="center" wrapText="1"/>
    </xf>
    <xf numFmtId="2" fontId="4" fillId="0" borderId="14" xfId="52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4" fontId="7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left" vertical="center"/>
    </xf>
    <xf numFmtId="4" fontId="7" fillId="0" borderId="1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0" fontId="5" fillId="19" borderId="12" xfId="0" applyFont="1" applyFill="1" applyBorder="1" applyAlignment="1">
      <alignment horizontal="center" vertical="center" wrapText="1"/>
    </xf>
    <xf numFmtId="0" fontId="5" fillId="18" borderId="11" xfId="0" applyFont="1" applyFill="1" applyBorder="1" applyAlignment="1">
      <alignment horizontal="center" vertical="center" wrapText="1"/>
    </xf>
    <xf numFmtId="0" fontId="5" fillId="18" borderId="12" xfId="0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0" fontId="5" fillId="33" borderId="13" xfId="0" applyFont="1" applyFill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="110" zoomScaleNormal="110" zoomScalePageLayoutView="0" workbookViewId="0" topLeftCell="A1">
      <selection activeCell="A1" sqref="A1:N1"/>
    </sheetView>
  </sheetViews>
  <sheetFormatPr defaultColWidth="9.125" defaultRowHeight="12.75"/>
  <cols>
    <col min="1" max="1" width="3.50390625" style="1" customWidth="1"/>
    <col min="2" max="2" width="25.625" style="6" customWidth="1"/>
    <col min="3" max="3" width="4.625" style="41" customWidth="1"/>
    <col min="4" max="5" width="5.50390625" style="41" customWidth="1"/>
    <col min="6" max="6" width="4.50390625" style="11" customWidth="1"/>
    <col min="7" max="7" width="7.00390625" style="12" customWidth="1"/>
    <col min="8" max="8" width="10.625" style="12" customWidth="1"/>
    <col min="9" max="9" width="8.00390625" style="14" customWidth="1"/>
    <col min="10" max="10" width="10.625" style="14" customWidth="1"/>
    <col min="11" max="11" width="9.375" style="12" customWidth="1"/>
    <col min="12" max="12" width="10.625" style="12" customWidth="1"/>
    <col min="13" max="13" width="10.625" style="3" customWidth="1"/>
    <col min="14" max="14" width="16.875" style="11" customWidth="1"/>
    <col min="15" max="15" width="2.875" style="2" customWidth="1"/>
    <col min="16" max="16" width="9.125" style="2" hidden="1" customWidth="1"/>
    <col min="17" max="16384" width="9.125" style="2" customWidth="1"/>
  </cols>
  <sheetData>
    <row r="1" spans="1:14" ht="15.75" customHeight="1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5.75" customHeight="1">
      <c r="A2" s="97"/>
      <c r="B2" s="97"/>
      <c r="C2" s="97"/>
      <c r="D2" s="97"/>
      <c r="E2" s="97"/>
      <c r="F2" s="97"/>
      <c r="G2" s="97"/>
      <c r="H2" s="98" t="s">
        <v>61</v>
      </c>
      <c r="I2" s="97"/>
      <c r="J2" s="97"/>
      <c r="K2" s="97"/>
      <c r="L2" s="97"/>
      <c r="M2" s="97"/>
      <c r="N2" s="97"/>
    </row>
    <row r="3" spans="1:14" ht="13.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ht="24" customHeight="1">
      <c r="A4" s="100" t="s">
        <v>0</v>
      </c>
      <c r="B4" s="100" t="s">
        <v>1</v>
      </c>
      <c r="C4" s="100" t="s">
        <v>2</v>
      </c>
      <c r="D4" s="105" t="s">
        <v>26</v>
      </c>
      <c r="E4" s="103" t="s">
        <v>27</v>
      </c>
      <c r="F4" s="108" t="s">
        <v>11</v>
      </c>
      <c r="G4" s="101" t="s">
        <v>3</v>
      </c>
      <c r="H4" s="30" t="s">
        <v>4</v>
      </c>
      <c r="I4" s="102" t="s">
        <v>24</v>
      </c>
      <c r="J4" s="31" t="s">
        <v>21</v>
      </c>
      <c r="K4" s="32" t="s">
        <v>5</v>
      </c>
      <c r="L4" s="32" t="s">
        <v>6</v>
      </c>
      <c r="M4" s="112" t="s">
        <v>13</v>
      </c>
      <c r="N4" s="100" t="s">
        <v>10</v>
      </c>
    </row>
    <row r="5" spans="1:14" ht="24" customHeight="1">
      <c r="A5" s="100"/>
      <c r="B5" s="100"/>
      <c r="C5" s="100"/>
      <c r="D5" s="106"/>
      <c r="E5" s="104"/>
      <c r="F5" s="109"/>
      <c r="G5" s="101"/>
      <c r="H5" s="33" t="s">
        <v>15</v>
      </c>
      <c r="I5" s="102"/>
      <c r="J5" s="34" t="s">
        <v>25</v>
      </c>
      <c r="K5" s="33" t="s">
        <v>16</v>
      </c>
      <c r="L5" s="33" t="s">
        <v>22</v>
      </c>
      <c r="M5" s="113"/>
      <c r="N5" s="100"/>
    </row>
    <row r="6" spans="1:14" s="16" customFormat="1" ht="9.75">
      <c r="A6" s="35">
        <v>1</v>
      </c>
      <c r="B6" s="35">
        <v>2</v>
      </c>
      <c r="C6" s="35">
        <v>3</v>
      </c>
      <c r="D6" s="45"/>
      <c r="E6" s="48"/>
      <c r="F6" s="35">
        <v>4</v>
      </c>
      <c r="G6" s="36">
        <v>5</v>
      </c>
      <c r="H6" s="36">
        <v>6</v>
      </c>
      <c r="I6" s="36">
        <v>7</v>
      </c>
      <c r="J6" s="36">
        <v>8</v>
      </c>
      <c r="K6" s="36">
        <v>9</v>
      </c>
      <c r="L6" s="36">
        <v>10</v>
      </c>
      <c r="M6" s="37">
        <v>11</v>
      </c>
      <c r="N6" s="36">
        <v>12</v>
      </c>
    </row>
    <row r="7" spans="1:16" s="18" customFormat="1" ht="33.75">
      <c r="A7" s="4">
        <v>1</v>
      </c>
      <c r="B7" s="19" t="s">
        <v>32</v>
      </c>
      <c r="C7" s="42">
        <f>SUM(D7,E7)</f>
        <v>3</v>
      </c>
      <c r="D7" s="46"/>
      <c r="E7" s="49">
        <v>3</v>
      </c>
      <c r="F7" s="4" t="s">
        <v>12</v>
      </c>
      <c r="G7" s="24">
        <v>0</v>
      </c>
      <c r="H7" s="25">
        <f>PRODUCT(C7,G7)</f>
        <v>0</v>
      </c>
      <c r="I7" s="26">
        <v>0.23</v>
      </c>
      <c r="J7" s="27">
        <f>SUM(G7*(1+I7))</f>
        <v>0</v>
      </c>
      <c r="K7" s="13">
        <f>PRODUCT(H7,I7)</f>
        <v>0</v>
      </c>
      <c r="L7" s="23">
        <f>SUM(H7,K7)</f>
        <v>0</v>
      </c>
      <c r="M7" s="20"/>
      <c r="N7" s="20" t="s">
        <v>23</v>
      </c>
      <c r="P7" s="83" t="s">
        <v>48</v>
      </c>
    </row>
    <row r="8" spans="1:16" ht="40.5">
      <c r="A8" s="4">
        <v>2</v>
      </c>
      <c r="B8" s="19" t="s">
        <v>49</v>
      </c>
      <c r="C8" s="42">
        <f>SUM(D8,E8)</f>
        <v>2</v>
      </c>
      <c r="D8" s="46"/>
      <c r="E8" s="49">
        <v>2</v>
      </c>
      <c r="F8" s="4" t="s">
        <v>12</v>
      </c>
      <c r="G8" s="24">
        <v>0</v>
      </c>
      <c r="H8" s="25">
        <f aca="true" t="shared" si="0" ref="H8:H28">PRODUCT(C8,G8)</f>
        <v>0</v>
      </c>
      <c r="I8" s="26">
        <v>0.23</v>
      </c>
      <c r="J8" s="27">
        <f aca="true" t="shared" si="1" ref="J8:J28">SUM(G8*(1+I8))</f>
        <v>0</v>
      </c>
      <c r="K8" s="13">
        <f>PRODUCT(H8,I8)</f>
        <v>0</v>
      </c>
      <c r="L8" s="23">
        <f>SUM(H8,K8)</f>
        <v>0</v>
      </c>
      <c r="M8" s="20"/>
      <c r="N8" s="20" t="s">
        <v>23</v>
      </c>
      <c r="P8" s="83" t="s">
        <v>50</v>
      </c>
    </row>
    <row r="9" spans="1:14" ht="48.75" customHeight="1">
      <c r="A9" s="4">
        <v>3</v>
      </c>
      <c r="B9" s="19" t="s">
        <v>52</v>
      </c>
      <c r="C9" s="42">
        <f>SUM(D9,E9)</f>
        <v>2</v>
      </c>
      <c r="D9" s="46"/>
      <c r="E9" s="49">
        <v>2</v>
      </c>
      <c r="F9" s="4" t="s">
        <v>12</v>
      </c>
      <c r="G9" s="24">
        <v>0</v>
      </c>
      <c r="H9" s="25">
        <f t="shared" si="0"/>
        <v>0</v>
      </c>
      <c r="I9" s="26">
        <v>0.23</v>
      </c>
      <c r="J9" s="27">
        <f t="shared" si="1"/>
        <v>0</v>
      </c>
      <c r="K9" s="13">
        <f>PRODUCT(H9,I9)</f>
        <v>0</v>
      </c>
      <c r="L9" s="23">
        <f>SUM(H9,K9)</f>
        <v>0</v>
      </c>
      <c r="M9" s="20"/>
      <c r="N9" s="20" t="s">
        <v>23</v>
      </c>
    </row>
    <row r="10" spans="1:16" ht="33.75">
      <c r="A10" s="4">
        <v>4</v>
      </c>
      <c r="B10" s="19" t="s">
        <v>53</v>
      </c>
      <c r="C10" s="42">
        <f>SUM(D10,E10)</f>
        <v>4</v>
      </c>
      <c r="D10" s="46">
        <v>2</v>
      </c>
      <c r="E10" s="49">
        <v>2</v>
      </c>
      <c r="F10" s="4" t="s">
        <v>12</v>
      </c>
      <c r="G10" s="24">
        <v>0</v>
      </c>
      <c r="H10" s="25">
        <f t="shared" si="0"/>
        <v>0</v>
      </c>
      <c r="I10" s="26">
        <v>0.23</v>
      </c>
      <c r="J10" s="27">
        <f t="shared" si="1"/>
        <v>0</v>
      </c>
      <c r="K10" s="13">
        <f>PRODUCT(H10,I10)</f>
        <v>0</v>
      </c>
      <c r="L10" s="23">
        <f>SUM(H10,K10)</f>
        <v>0</v>
      </c>
      <c r="M10" s="20"/>
      <c r="N10" s="20" t="s">
        <v>23</v>
      </c>
      <c r="P10" s="82" t="s">
        <v>51</v>
      </c>
    </row>
    <row r="11" spans="1:16" ht="33.75">
      <c r="A11" s="4">
        <v>5</v>
      </c>
      <c r="B11" s="19" t="s">
        <v>54</v>
      </c>
      <c r="C11" s="42">
        <f>SUM(D11,E11)</f>
        <v>2</v>
      </c>
      <c r="D11" s="46"/>
      <c r="E11" s="49">
        <v>2</v>
      </c>
      <c r="F11" s="4" t="s">
        <v>12</v>
      </c>
      <c r="G11" s="24">
        <v>0</v>
      </c>
      <c r="H11" s="25">
        <f t="shared" si="0"/>
        <v>0</v>
      </c>
      <c r="I11" s="26">
        <v>0.23</v>
      </c>
      <c r="J11" s="27">
        <f t="shared" si="1"/>
        <v>0</v>
      </c>
      <c r="K11" s="13">
        <f>PRODUCT(H11,I11)</f>
        <v>0</v>
      </c>
      <c r="L11" s="23">
        <f>SUM(H11,K11)</f>
        <v>0</v>
      </c>
      <c r="M11" s="20"/>
      <c r="N11" s="20" t="s">
        <v>23</v>
      </c>
      <c r="P11" s="82"/>
    </row>
    <row r="12" spans="1:16" s="1" customFormat="1" ht="33.75">
      <c r="A12" s="4">
        <v>6</v>
      </c>
      <c r="B12" s="19" t="s">
        <v>59</v>
      </c>
      <c r="C12" s="42">
        <f aca="true" t="shared" si="2" ref="C12:C28">SUM(D12,E12)</f>
        <v>4</v>
      </c>
      <c r="D12" s="46">
        <v>2</v>
      </c>
      <c r="E12" s="49">
        <v>2</v>
      </c>
      <c r="F12" s="4" t="s">
        <v>12</v>
      </c>
      <c r="G12" s="24">
        <v>0</v>
      </c>
      <c r="H12" s="25">
        <f t="shared" si="0"/>
        <v>0</v>
      </c>
      <c r="I12" s="26">
        <v>0.23</v>
      </c>
      <c r="J12" s="27">
        <f t="shared" si="1"/>
        <v>0</v>
      </c>
      <c r="K12" s="13">
        <f aca="true" t="shared" si="3" ref="K12:K28">PRODUCT(H12,I12)</f>
        <v>0</v>
      </c>
      <c r="L12" s="23">
        <f aca="true" t="shared" si="4" ref="L12:L28">SUM(H12,K12)</f>
        <v>0</v>
      </c>
      <c r="M12" s="20"/>
      <c r="N12" s="20" t="s">
        <v>23</v>
      </c>
      <c r="P12" s="82" t="s">
        <v>51</v>
      </c>
    </row>
    <row r="13" spans="1:16" s="1" customFormat="1" ht="57">
      <c r="A13" s="4">
        <v>7</v>
      </c>
      <c r="B13" s="19" t="s">
        <v>33</v>
      </c>
      <c r="C13" s="42">
        <f t="shared" si="2"/>
        <v>5</v>
      </c>
      <c r="D13" s="47">
        <v>2</v>
      </c>
      <c r="E13" s="50">
        <v>3</v>
      </c>
      <c r="F13" s="4" t="s">
        <v>12</v>
      </c>
      <c r="G13" s="24">
        <v>0</v>
      </c>
      <c r="H13" s="25">
        <f t="shared" si="0"/>
        <v>0</v>
      </c>
      <c r="I13" s="26">
        <v>0.23</v>
      </c>
      <c r="J13" s="27">
        <f t="shared" si="1"/>
        <v>0</v>
      </c>
      <c r="K13" s="13">
        <f t="shared" si="3"/>
        <v>0</v>
      </c>
      <c r="L13" s="23">
        <f t="shared" si="4"/>
        <v>0</v>
      </c>
      <c r="M13" s="7"/>
      <c r="N13" s="20" t="s">
        <v>23</v>
      </c>
      <c r="P13" s="84" t="s">
        <v>45</v>
      </c>
    </row>
    <row r="14" spans="1:14" s="1" customFormat="1" ht="57">
      <c r="A14" s="4">
        <v>8</v>
      </c>
      <c r="B14" s="19" t="s">
        <v>56</v>
      </c>
      <c r="C14" s="42">
        <f t="shared" si="2"/>
        <v>10</v>
      </c>
      <c r="D14" s="46"/>
      <c r="E14" s="49">
        <v>10</v>
      </c>
      <c r="F14" s="4" t="s">
        <v>12</v>
      </c>
      <c r="G14" s="24">
        <v>0</v>
      </c>
      <c r="H14" s="25">
        <f t="shared" si="0"/>
        <v>0</v>
      </c>
      <c r="I14" s="26">
        <v>0.23</v>
      </c>
      <c r="J14" s="27">
        <f t="shared" si="1"/>
        <v>0</v>
      </c>
      <c r="K14" s="13">
        <f t="shared" si="3"/>
        <v>0</v>
      </c>
      <c r="L14" s="23">
        <f t="shared" si="4"/>
        <v>0</v>
      </c>
      <c r="M14" s="7" t="s">
        <v>55</v>
      </c>
      <c r="N14" s="20" t="s">
        <v>23</v>
      </c>
    </row>
    <row r="15" spans="1:14" s="1" customFormat="1" ht="45">
      <c r="A15" s="4">
        <v>9</v>
      </c>
      <c r="B15" s="19" t="s">
        <v>60</v>
      </c>
      <c r="C15" s="42">
        <f t="shared" si="2"/>
        <v>10</v>
      </c>
      <c r="D15" s="46"/>
      <c r="E15" s="49">
        <v>10</v>
      </c>
      <c r="F15" s="4" t="s">
        <v>12</v>
      </c>
      <c r="G15" s="24">
        <v>0</v>
      </c>
      <c r="H15" s="25">
        <f t="shared" si="0"/>
        <v>0</v>
      </c>
      <c r="I15" s="26">
        <v>0.23</v>
      </c>
      <c r="J15" s="27">
        <f t="shared" si="1"/>
        <v>0</v>
      </c>
      <c r="K15" s="13">
        <f t="shared" si="3"/>
        <v>0</v>
      </c>
      <c r="L15" s="23">
        <f t="shared" si="4"/>
        <v>0</v>
      </c>
      <c r="M15" s="7" t="s">
        <v>55</v>
      </c>
      <c r="N15" s="20" t="s">
        <v>23</v>
      </c>
    </row>
    <row r="16" spans="1:14" s="1" customFormat="1" ht="45">
      <c r="A16" s="4">
        <v>10</v>
      </c>
      <c r="B16" s="19" t="s">
        <v>57</v>
      </c>
      <c r="C16" s="42">
        <f t="shared" si="2"/>
        <v>10</v>
      </c>
      <c r="D16" s="46"/>
      <c r="E16" s="49">
        <v>10</v>
      </c>
      <c r="F16" s="4" t="s">
        <v>12</v>
      </c>
      <c r="G16" s="24">
        <v>0</v>
      </c>
      <c r="H16" s="25">
        <f t="shared" si="0"/>
        <v>0</v>
      </c>
      <c r="I16" s="26">
        <v>0.23</v>
      </c>
      <c r="J16" s="27">
        <f t="shared" si="1"/>
        <v>0</v>
      </c>
      <c r="K16" s="13">
        <f t="shared" si="3"/>
        <v>0</v>
      </c>
      <c r="L16" s="23">
        <f t="shared" si="4"/>
        <v>0</v>
      </c>
      <c r="M16" s="7" t="s">
        <v>55</v>
      </c>
      <c r="N16" s="20" t="s">
        <v>23</v>
      </c>
    </row>
    <row r="17" spans="1:16" s="1" customFormat="1" ht="33.75">
      <c r="A17" s="4">
        <v>11</v>
      </c>
      <c r="B17" s="19" t="s">
        <v>30</v>
      </c>
      <c r="C17" s="42">
        <f t="shared" si="2"/>
        <v>240</v>
      </c>
      <c r="D17" s="46"/>
      <c r="E17" s="49">
        <v>240</v>
      </c>
      <c r="F17" s="5" t="s">
        <v>14</v>
      </c>
      <c r="G17" s="24">
        <v>0</v>
      </c>
      <c r="H17" s="25">
        <f t="shared" si="0"/>
        <v>0</v>
      </c>
      <c r="I17" s="29">
        <v>0.23</v>
      </c>
      <c r="J17" s="27">
        <f t="shared" si="1"/>
        <v>0</v>
      </c>
      <c r="K17" s="13">
        <f t="shared" si="3"/>
        <v>0</v>
      </c>
      <c r="L17" s="23">
        <f t="shared" si="4"/>
        <v>0</v>
      </c>
      <c r="M17" s="51"/>
      <c r="N17" s="20" t="s">
        <v>23</v>
      </c>
      <c r="P17" s="59" t="s">
        <v>44</v>
      </c>
    </row>
    <row r="18" spans="1:16" s="8" customFormat="1" ht="33.75">
      <c r="A18" s="4">
        <v>12</v>
      </c>
      <c r="B18" s="38" t="s">
        <v>31</v>
      </c>
      <c r="C18" s="42">
        <f t="shared" si="2"/>
        <v>600</v>
      </c>
      <c r="D18" s="46">
        <v>240</v>
      </c>
      <c r="E18" s="49">
        <v>360</v>
      </c>
      <c r="F18" s="5" t="s">
        <v>14</v>
      </c>
      <c r="G18" s="24">
        <v>0</v>
      </c>
      <c r="H18" s="25">
        <f t="shared" si="0"/>
        <v>0</v>
      </c>
      <c r="I18" s="29">
        <v>0.23</v>
      </c>
      <c r="J18" s="27">
        <f t="shared" si="1"/>
        <v>0</v>
      </c>
      <c r="K18" s="13">
        <f t="shared" si="3"/>
        <v>0</v>
      </c>
      <c r="L18" s="23">
        <f t="shared" si="4"/>
        <v>0</v>
      </c>
      <c r="M18" s="51"/>
      <c r="N18" s="20" t="s">
        <v>23</v>
      </c>
      <c r="P18" s="59" t="s">
        <v>44</v>
      </c>
    </row>
    <row r="19" spans="1:16" s="1" customFormat="1" ht="52.5" customHeight="1">
      <c r="A19" s="4">
        <v>13</v>
      </c>
      <c r="B19" s="19" t="s">
        <v>34</v>
      </c>
      <c r="C19" s="42">
        <f t="shared" si="2"/>
        <v>24</v>
      </c>
      <c r="D19" s="46"/>
      <c r="E19" s="49">
        <v>24</v>
      </c>
      <c r="F19" s="4" t="s">
        <v>12</v>
      </c>
      <c r="G19" s="24">
        <v>0</v>
      </c>
      <c r="H19" s="25">
        <f t="shared" si="0"/>
        <v>0</v>
      </c>
      <c r="I19" s="28">
        <v>0.05</v>
      </c>
      <c r="J19" s="27">
        <f t="shared" si="1"/>
        <v>0</v>
      </c>
      <c r="K19" s="13">
        <f t="shared" si="3"/>
        <v>0</v>
      </c>
      <c r="L19" s="23">
        <f t="shared" si="4"/>
        <v>0</v>
      </c>
      <c r="M19" s="7"/>
      <c r="N19" s="20" t="s">
        <v>38</v>
      </c>
      <c r="P19" s="54" t="s">
        <v>43</v>
      </c>
    </row>
    <row r="20" spans="1:16" s="1" customFormat="1" ht="52.5" customHeight="1">
      <c r="A20" s="4">
        <v>14</v>
      </c>
      <c r="B20" s="19" t="s">
        <v>35</v>
      </c>
      <c r="C20" s="42">
        <f t="shared" si="2"/>
        <v>32</v>
      </c>
      <c r="D20" s="46"/>
      <c r="E20" s="49">
        <v>32</v>
      </c>
      <c r="F20" s="4" t="s">
        <v>12</v>
      </c>
      <c r="G20" s="24">
        <v>0</v>
      </c>
      <c r="H20" s="25">
        <f t="shared" si="0"/>
        <v>0</v>
      </c>
      <c r="I20" s="28">
        <v>0.05</v>
      </c>
      <c r="J20" s="27">
        <f t="shared" si="1"/>
        <v>0</v>
      </c>
      <c r="K20" s="13">
        <f t="shared" si="3"/>
        <v>0</v>
      </c>
      <c r="L20" s="23">
        <f t="shared" si="4"/>
        <v>0</v>
      </c>
      <c r="M20" s="7"/>
      <c r="N20" s="20" t="s">
        <v>38</v>
      </c>
      <c r="P20" s="54" t="s">
        <v>28</v>
      </c>
    </row>
    <row r="21" spans="1:14" s="1" customFormat="1" ht="33.75">
      <c r="A21" s="4">
        <v>15</v>
      </c>
      <c r="B21" s="19" t="s">
        <v>36</v>
      </c>
      <c r="C21" s="42">
        <f t="shared" si="2"/>
        <v>6</v>
      </c>
      <c r="D21" s="46">
        <v>3</v>
      </c>
      <c r="E21" s="49">
        <v>3</v>
      </c>
      <c r="F21" s="4" t="s">
        <v>14</v>
      </c>
      <c r="G21" s="24">
        <v>0</v>
      </c>
      <c r="H21" s="25">
        <f t="shared" si="0"/>
        <v>0</v>
      </c>
      <c r="I21" s="28">
        <v>0.23</v>
      </c>
      <c r="J21" s="27">
        <f t="shared" si="1"/>
        <v>0</v>
      </c>
      <c r="K21" s="13">
        <f t="shared" si="3"/>
        <v>0</v>
      </c>
      <c r="L21" s="23">
        <f t="shared" si="4"/>
        <v>0</v>
      </c>
      <c r="M21" s="7"/>
      <c r="N21" s="20" t="s">
        <v>23</v>
      </c>
    </row>
    <row r="22" spans="1:14" s="1" customFormat="1" ht="33.75">
      <c r="A22" s="4">
        <v>16</v>
      </c>
      <c r="B22" s="19" t="s">
        <v>37</v>
      </c>
      <c r="C22" s="42">
        <f t="shared" si="2"/>
        <v>6</v>
      </c>
      <c r="D22" s="46">
        <v>3</v>
      </c>
      <c r="E22" s="49">
        <v>3</v>
      </c>
      <c r="F22" s="4" t="s">
        <v>12</v>
      </c>
      <c r="G22" s="24">
        <v>0</v>
      </c>
      <c r="H22" s="25">
        <f t="shared" si="0"/>
        <v>0</v>
      </c>
      <c r="I22" s="28">
        <v>0.23</v>
      </c>
      <c r="J22" s="27">
        <f t="shared" si="1"/>
        <v>0</v>
      </c>
      <c r="K22" s="13">
        <f t="shared" si="3"/>
        <v>0</v>
      </c>
      <c r="L22" s="23">
        <f t="shared" si="4"/>
        <v>0</v>
      </c>
      <c r="M22" s="7"/>
      <c r="N22" s="20" t="s">
        <v>23</v>
      </c>
    </row>
    <row r="23" spans="1:14" s="1" customFormat="1" ht="33.75">
      <c r="A23" s="4">
        <v>17</v>
      </c>
      <c r="B23" s="19" t="s">
        <v>41</v>
      </c>
      <c r="C23" s="42">
        <f t="shared" si="2"/>
        <v>3</v>
      </c>
      <c r="D23" s="46"/>
      <c r="E23" s="49">
        <v>3</v>
      </c>
      <c r="F23" s="4" t="s">
        <v>12</v>
      </c>
      <c r="G23" s="24">
        <v>0</v>
      </c>
      <c r="H23" s="25">
        <f t="shared" si="0"/>
        <v>0</v>
      </c>
      <c r="I23" s="28">
        <v>0.23</v>
      </c>
      <c r="J23" s="27">
        <f t="shared" si="1"/>
        <v>0</v>
      </c>
      <c r="K23" s="13">
        <f t="shared" si="3"/>
        <v>0</v>
      </c>
      <c r="L23" s="23">
        <f t="shared" si="4"/>
        <v>0</v>
      </c>
      <c r="M23" s="7"/>
      <c r="N23" s="20" t="s">
        <v>23</v>
      </c>
    </row>
    <row r="24" spans="1:15" s="1" customFormat="1" ht="33.75">
      <c r="A24" s="4">
        <v>18</v>
      </c>
      <c r="B24" s="52" t="s">
        <v>29</v>
      </c>
      <c r="C24" s="42">
        <f>SUM(D24,E24)</f>
        <v>3</v>
      </c>
      <c r="D24" s="46">
        <v>3</v>
      </c>
      <c r="E24" s="49"/>
      <c r="F24" s="4" t="s">
        <v>12</v>
      </c>
      <c r="G24" s="24">
        <v>0</v>
      </c>
      <c r="H24" s="25">
        <f>PRODUCT(C24,G24)</f>
        <v>0</v>
      </c>
      <c r="I24" s="28">
        <v>0.23</v>
      </c>
      <c r="J24" s="27">
        <f>SUM(G24*(1+I24))</f>
        <v>0</v>
      </c>
      <c r="K24" s="13">
        <f>PRODUCT(H24,I24)</f>
        <v>0</v>
      </c>
      <c r="L24" s="23">
        <f>SUM(H24,K24)</f>
        <v>0</v>
      </c>
      <c r="M24" s="9"/>
      <c r="N24" s="20" t="s">
        <v>23</v>
      </c>
      <c r="O24" s="10"/>
    </row>
    <row r="25" spans="1:15" s="1" customFormat="1" ht="57">
      <c r="A25" s="4">
        <v>19</v>
      </c>
      <c r="B25" s="57" t="s">
        <v>39</v>
      </c>
      <c r="C25" s="42">
        <f>SUM(D25,E25)</f>
        <v>14</v>
      </c>
      <c r="D25" s="46">
        <v>4</v>
      </c>
      <c r="E25" s="49">
        <v>10</v>
      </c>
      <c r="F25" s="4" t="s">
        <v>12</v>
      </c>
      <c r="G25" s="24">
        <v>0</v>
      </c>
      <c r="H25" s="25">
        <f>PRODUCT(C25,G25)</f>
        <v>0</v>
      </c>
      <c r="I25" s="28">
        <v>0.23</v>
      </c>
      <c r="J25" s="27">
        <f>SUM(G25*(1+I25))</f>
        <v>0</v>
      </c>
      <c r="K25" s="13">
        <f>PRODUCT(H25,I25)</f>
        <v>0</v>
      </c>
      <c r="L25" s="23">
        <f>SUM(H25,K25)</f>
        <v>0</v>
      </c>
      <c r="M25" s="9"/>
      <c r="N25" s="20" t="s">
        <v>23</v>
      </c>
      <c r="O25" s="10"/>
    </row>
    <row r="26" spans="1:16" s="1" customFormat="1" ht="40.5">
      <c r="A26" s="4">
        <v>20</v>
      </c>
      <c r="B26" s="61" t="s">
        <v>40</v>
      </c>
      <c r="C26" s="62">
        <f t="shared" si="2"/>
        <v>15</v>
      </c>
      <c r="D26" s="63"/>
      <c r="E26" s="64">
        <v>15</v>
      </c>
      <c r="F26" s="60" t="s">
        <v>12</v>
      </c>
      <c r="G26" s="24">
        <v>0</v>
      </c>
      <c r="H26" s="65">
        <f t="shared" si="0"/>
        <v>0</v>
      </c>
      <c r="I26" s="66">
        <v>0.23</v>
      </c>
      <c r="J26" s="67">
        <f t="shared" si="1"/>
        <v>0</v>
      </c>
      <c r="K26" s="68">
        <f t="shared" si="3"/>
        <v>0</v>
      </c>
      <c r="L26" s="69">
        <f t="shared" si="4"/>
        <v>0</v>
      </c>
      <c r="M26" s="70"/>
      <c r="N26" s="71" t="s">
        <v>23</v>
      </c>
      <c r="O26" s="10"/>
      <c r="P26" s="58" t="s">
        <v>42</v>
      </c>
    </row>
    <row r="27" spans="1:16" s="1" customFormat="1" ht="36" customHeight="1">
      <c r="A27" s="4">
        <v>21</v>
      </c>
      <c r="B27" s="96" t="s">
        <v>58</v>
      </c>
      <c r="C27" s="73">
        <f t="shared" si="2"/>
        <v>3</v>
      </c>
      <c r="D27" s="74"/>
      <c r="E27" s="75">
        <v>3</v>
      </c>
      <c r="F27" s="72" t="s">
        <v>12</v>
      </c>
      <c r="G27" s="24">
        <v>0</v>
      </c>
      <c r="H27" s="76">
        <f t="shared" si="0"/>
        <v>0</v>
      </c>
      <c r="I27" s="77">
        <v>0.23</v>
      </c>
      <c r="J27" s="78">
        <f t="shared" si="1"/>
        <v>0</v>
      </c>
      <c r="K27" s="79">
        <f t="shared" si="3"/>
        <v>0</v>
      </c>
      <c r="L27" s="80">
        <f t="shared" si="4"/>
        <v>0</v>
      </c>
      <c r="M27" s="55"/>
      <c r="N27" s="81" t="s">
        <v>23</v>
      </c>
      <c r="O27" s="10"/>
      <c r="P27" s="58"/>
    </row>
    <row r="28" spans="1:16" s="1" customFormat="1" ht="30">
      <c r="A28" s="4">
        <v>22</v>
      </c>
      <c r="B28" s="53" t="s">
        <v>47</v>
      </c>
      <c r="C28" s="85">
        <f t="shared" si="2"/>
        <v>4</v>
      </c>
      <c r="D28" s="86"/>
      <c r="E28" s="87">
        <v>4</v>
      </c>
      <c r="F28" s="88" t="s">
        <v>12</v>
      </c>
      <c r="G28" s="24">
        <v>0</v>
      </c>
      <c r="H28" s="89">
        <f t="shared" si="0"/>
        <v>0</v>
      </c>
      <c r="I28" s="90">
        <v>0.23</v>
      </c>
      <c r="J28" s="91">
        <f t="shared" si="1"/>
        <v>0</v>
      </c>
      <c r="K28" s="92">
        <f t="shared" si="3"/>
        <v>0</v>
      </c>
      <c r="L28" s="93">
        <f t="shared" si="4"/>
        <v>0</v>
      </c>
      <c r="M28" s="94"/>
      <c r="N28" s="95" t="s">
        <v>23</v>
      </c>
      <c r="O28" s="10"/>
      <c r="P28" s="84" t="s">
        <v>46</v>
      </c>
    </row>
    <row r="30" spans="1:15" s="11" customFormat="1" ht="36.75" customHeight="1">
      <c r="A30" s="111" t="s">
        <v>7</v>
      </c>
      <c r="B30" s="111"/>
      <c r="C30" s="56"/>
      <c r="D30" s="39"/>
      <c r="E30" s="39"/>
      <c r="F30" s="39"/>
      <c r="G30" s="39"/>
      <c r="H30" s="44">
        <f>SUM(H7:H26)</f>
        <v>0</v>
      </c>
      <c r="I30" s="40"/>
      <c r="J30" s="40"/>
      <c r="K30" s="43">
        <f>SUM(K7:K26)</f>
        <v>0</v>
      </c>
      <c r="L30" s="44">
        <f>SUM(L7:L26)</f>
        <v>0</v>
      </c>
      <c r="M30" s="21"/>
      <c r="N30" s="22"/>
      <c r="O30" s="17"/>
    </row>
    <row r="35" spans="2:14" ht="12">
      <c r="B35" s="6" t="s">
        <v>17</v>
      </c>
      <c r="K35" s="15"/>
      <c r="L35" s="110" t="s">
        <v>18</v>
      </c>
      <c r="M35" s="110"/>
      <c r="N35" s="110"/>
    </row>
    <row r="36" spans="2:14" ht="12">
      <c r="B36" s="6" t="s">
        <v>8</v>
      </c>
      <c r="K36" s="11"/>
      <c r="L36" s="110" t="s">
        <v>20</v>
      </c>
      <c r="M36" s="110"/>
      <c r="N36" s="110"/>
    </row>
    <row r="37" spans="11:14" ht="12">
      <c r="K37" s="15" t="s">
        <v>19</v>
      </c>
      <c r="L37" s="110" t="s">
        <v>9</v>
      </c>
      <c r="M37" s="110"/>
      <c r="N37" s="110"/>
    </row>
    <row r="38" ht="12">
      <c r="K38" s="11"/>
    </row>
  </sheetData>
  <sheetProtection selectLockedCells="1" selectUnlockedCells="1"/>
  <mergeCells count="15">
    <mergeCell ref="L35:N35"/>
    <mergeCell ref="L36:N36"/>
    <mergeCell ref="A30:B30"/>
    <mergeCell ref="L37:N37"/>
    <mergeCell ref="M4:M5"/>
    <mergeCell ref="N4:N5"/>
    <mergeCell ref="A4:A5"/>
    <mergeCell ref="B4:B5"/>
    <mergeCell ref="C4:C5"/>
    <mergeCell ref="G4:G5"/>
    <mergeCell ref="I4:I5"/>
    <mergeCell ref="E4:E5"/>
    <mergeCell ref="D4:D5"/>
    <mergeCell ref="A1:N1"/>
    <mergeCell ref="F4:F5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</dc:creator>
  <cp:keywords/>
  <dc:description/>
  <cp:lastModifiedBy>MSD38</cp:lastModifiedBy>
  <cp:lastPrinted>2020-09-09T11:53:51Z</cp:lastPrinted>
  <dcterms:created xsi:type="dcterms:W3CDTF">2014-06-18T05:42:09Z</dcterms:created>
  <dcterms:modified xsi:type="dcterms:W3CDTF">2020-09-16T11:41:21Z</dcterms:modified>
  <cp:category/>
  <cp:version/>
  <cp:contentType/>
  <cp:contentStatus/>
</cp:coreProperties>
</file>